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bookViews>
    <workbookView xWindow="0" yWindow="0" windowWidth="28800" windowHeight="14580"/>
  </bookViews>
  <sheets>
    <sheet name="2018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2" i="1" l="1"/>
  <c r="B83" i="1" l="1"/>
  <c r="B76" i="1"/>
  <c r="B68" i="1"/>
  <c r="B63" i="1"/>
  <c r="B59" i="1"/>
  <c r="B56" i="1" s="1"/>
  <c r="B48" i="1" l="1"/>
  <c r="B35" i="1"/>
  <c r="B17" i="1"/>
  <c r="B11" i="1"/>
  <c r="B10" i="1" l="1"/>
  <c r="B9" i="1" s="1"/>
  <c r="B79" i="1" l="1"/>
  <c r="B44" i="1"/>
  <c r="B39" i="1"/>
  <c r="B116" i="1"/>
  <c r="B131" i="1"/>
  <c r="B150" i="1"/>
  <c r="B38" i="1" l="1"/>
</calcChain>
</file>

<file path=xl/sharedStrings.xml><?xml version="1.0" encoding="utf-8"?>
<sst xmlns="http://schemas.openxmlformats.org/spreadsheetml/2006/main" count="145" uniqueCount="141">
  <si>
    <t>Maaelu ja põllumajanduse ning kalanduse arendamise siseriiklikud toetused</t>
  </si>
  <si>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</si>
  <si>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</si>
  <si>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</si>
  <si>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</si>
  <si>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</si>
  <si>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Põllumajanduskindlustustoetus</t>
  </si>
  <si>
    <t>Turuarendustoetus</t>
  </si>
  <si>
    <t>Koolipiimatoetus</t>
  </si>
  <si>
    <t>Koolipuuvilja- ja köögivilja toetus</t>
  </si>
  <si>
    <t>Teavitamis- ja müügiedenduetoetus</t>
  </si>
  <si>
    <t>Mesindusprogramm 2017-2019</t>
  </si>
  <si>
    <t>Eraladustamine</t>
  </si>
  <si>
    <t xml:space="preserve">Reserv </t>
  </si>
  <si>
    <t>- põllumajandustoote ja sellest töödeldud toote tutvustamine</t>
  </si>
  <si>
    <t>- Eesti turgu või selle või selle välisturgu käsitleva turu-uuringu tegemine ning siseriiklukul messil osalemine või selle korraldamine</t>
  </si>
  <si>
    <t xml:space="preserve">Kalanduse arengutoetused </t>
  </si>
  <si>
    <t>Põllumajandus-, maamajandus- ja veterinaarvaldkonna praktikatoetus</t>
  </si>
  <si>
    <t>2018. aastal avanevate toetusmeetmete määramiste eelarved</t>
  </si>
  <si>
    <t xml:space="preserve">- välisriigis toimuval messil osalemise korraldamine </t>
  </si>
  <si>
    <t>- välisriigis turundusürituse korraldamine ning välisriigis toimuva messi külastamine</t>
  </si>
  <si>
    <t>Määramiste eelarve 2018
 (eur)</t>
  </si>
  <si>
    <t>Puuviljasektori erakorraline toetus</t>
  </si>
  <si>
    <t>Otsetoetused ja üleminekutoetused kokku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</si>
  <si>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</si>
  <si>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</si>
  <si>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</si>
  <si>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</si>
  <si>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</si>
  <si>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</si>
  <si>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</si>
  <si>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</si>
  <si>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</si>
  <si>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</si>
  <si>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</si>
  <si>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</si>
  <si>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</si>
  <si>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</si>
  <si>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</si>
  <si>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</si>
  <si>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</si>
  <si>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</si>
  <si>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</si>
  <si>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</si>
  <si>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</si>
  <si>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</si>
  <si>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</si>
  <si>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</si>
  <si>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</si>
  <si>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</si>
  <si>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</si>
  <si>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</si>
  <si>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</si>
  <si>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</si>
  <si>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</si>
  <si>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</si>
  <si>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</si>
  <si>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</si>
  <si>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</si>
  <si>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</si>
  <si>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</si>
  <si>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</si>
  <si>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</si>
  <si>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</si>
  <si>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</si>
  <si>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</si>
  <si>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</si>
  <si>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</si>
  <si>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</si>
  <si>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</si>
  <si>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</si>
  <si>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 xml:space="preserve">5. Loodusõnnestustes ja katastroofides kahjustunud põllumajandusliku potentsiaali taastamine ning asjakohaste ennetusmeetmete kasutuselevõtmine </t>
  </si>
  <si>
    <t>6. Põllumajandusettevõtete ja ettevõtluse areng</t>
  </si>
  <si>
    <t>6.1 Noorte põllumajandustootjate tegevuse alustamine</t>
  </si>
  <si>
    <t>6.3 Väikeste põllumajandusettevõtete arendamine</t>
  </si>
  <si>
    <t>6.4 Investeeringud majandustegevuse mitmekesistamiseks maapiirkonnas mittepõllumajandusliku tegevuse suunas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</si>
  <si>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</si>
  <si>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</si>
  <si>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</si>
  <si>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</si>
  <si>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</si>
  <si>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</si>
  <si>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</si>
  <si>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- metsandus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</si>
  <si>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</si>
  <si>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</si>
  <si>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</si>
  <si>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</si>
  <si>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</si>
  <si>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</si>
  <si>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</si>
  <si>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</si>
  <si>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</si>
  <si>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</si>
  <si>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</si>
  <si>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</si>
  <si>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</si>
  <si>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</si>
  <si>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</si>
  <si>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</si>
  <si>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</si>
  <si>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5. Loodusõnnestustes ja katastroofides kahjustunud põllumajandusliku potentsiaali taastamine ning asjakohaste ennetusmeetmete kasutuselevõtmine (taotluse esitamise teine tähtaeg)</t>
  </si>
  <si>
    <t>- Liidu ning siseriiklikult tunnustatud kvaliteedikavade raames toodetud toodete teavitamis- ja müügiedendustegevused</t>
  </si>
  <si>
    <t>4.4 Kiviaia taastamise toetus</t>
  </si>
  <si>
    <t>- tunnustatud tootjarühmad või nende valisteva mõju all olevad ettevõtjad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</si>
  <si>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</si>
  <si>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</si>
  <si>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</si>
  <si>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</si>
  <si>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</si>
  <si>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Erakorraline toetus kartuli ja avamaaköögivilja kasvatajatele</t>
  </si>
  <si>
    <t>- koristamata jäänud kartuli kasvupinna eest</t>
  </si>
  <si>
    <t xml:space="preserve"> - koristamata jäänud avamaaköögivilja kasvupinna eest</t>
  </si>
  <si>
    <t>Erakorraline toetus talivilja kasvatajatele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</si>
  <si>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</si>
  <si>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</si>
  <si>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</si>
  <si>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</si>
  <si>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</si>
  <si>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</si>
  <si>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4.4.3 Kalapüügi- ja vesiviljelustoodete töötlemisettevõtete energia- ja ressursiauditi tulemuste elluviimise toetus</t>
  </si>
  <si>
    <t>EMKF 1.23 Kalasadamate investeeringutoetus</t>
  </si>
  <si>
    <t>EMKF 2.3 Vesiviljelusettevõtte negatiivse keskkonnamõju vähendamise toetus</t>
  </si>
  <si>
    <t>Üleminekutoetused:</t>
  </si>
  <si>
    <t>Koolikavad:</t>
  </si>
  <si>
    <t>Maaelu ja põllumajandusturu korraldamise toetused:</t>
  </si>
  <si>
    <t>Koolitustoetus</t>
  </si>
  <si>
    <t>Praktikatoetus</t>
  </si>
  <si>
    <t>16.1 Innovatsiooniklaster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</si>
  <si>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</si>
  <si>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</si>
  <si>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</si>
  <si>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</si>
  <si>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</si>
  <si>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EMKF 1.15 Püügivahendi parendamise toetus (toetuse taotlemiseks algas taotluste vastuvõtt 2017. aastal)</t>
  </si>
  <si>
    <t>EMKF 1.21 Rannapüügilaeva energiatõhususe parendamise toetus (toetuse taotlemiseks algas taotluste vastuvõtt 2017. aastal)</t>
  </si>
  <si>
    <t>EMKF 4.1 Tootmis-ja turustamiskavade toetus (toetuse taotlemiseks algas taotluste vastuvõtt 2017. aastal)</t>
  </si>
  <si>
    <t>EMKF 4.3.1 Kalapüügi- ja vesiviljelustoodetele uute turgude leidmise ning kalapüügi- ja vesiviljelustoodete teavitus- ja tutvustuskampaaniate toetus (toetuse taotlemiseks algas taotluste vastuvõtt 2017. aastal)</t>
  </si>
  <si>
    <t>EMKF 4.4.3 Kalapüügi- ja vesiviljelustoodete töötlemisettevõtete energia- ja ressursiauditi tulemuste elluviimise toetus (toetuse taotlemiseks algas taotluste vastuvõtt 2017. aastal)</t>
  </si>
  <si>
    <t>EMKF 4.4.4 Kalapüügi- ja vesiviljelustoodete töötlemise energia- ja ressurssisäästlikumaks muutmise toetus (toetuse taotlemiseks algas taotluste vastuvõtt 2017. aastal)</t>
  </si>
  <si>
    <t>Koostas: PRIA eelarve-ja analüüsiosakond, 29.01.2020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</si>
</sst>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2" fillId="0" borderId="1" xfId="0" applyFont="1" applyFill="1" applyBorder="1" applyAlignment="1">
      <alignment horizontal="left" wrapText="1"/>
    </xf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righ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top"/>
    </xf>
    <xf numFmtId="0" fontId="18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wrapText="1"/>
    </xf>
    <xf numFmtId="3" fontId="17" fillId="3" borderId="1" xfId="0" applyNumberFormat="1" applyFont="1" applyFill="1" applyBorder="1"/>
    <xf numFmtId="0" fontId="18" fillId="3" borderId="1" xfId="0" applyFont="1" applyFill="1" applyBorder="1" applyAlignment="1">
      <alignment horizontal="left" wrapText="1"/>
    </xf>
    <xf numFmtId="3" fontId="17" fillId="3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showGridLines="0" tabSelected="1" workbookViewId="0"/>
  </sheetViews>
  <sheetFormatPr defaultRowHeight="15" x14ac:dyDescent="0.25"/>
  <cols>
    <col min="1" max="1" width="89.28515625" customWidth="1"/>
    <col min="2" max="2" width="31.28515625" customWidth="1"/>
    <col min="3" max="3" width="11.42578125" bestFit="1" customWidth="1"/>
    <col min="6" max="7" width="9.85546875" bestFit="1" customWidth="1"/>
  </cols>
  <sheetData>
    <row r="1" spans="1:2" x14ac:dyDescent="0.25">
      <c r="A1" s="12" t="s">
        <v>140</v>
      </c>
    </row>
    <row r="5" spans="1:2" ht="21" x14ac:dyDescent="0.35">
      <c r="A5" s="1" t="s">
        <v>18</v>
      </c>
    </row>
    <row r="7" spans="1:2" s="25" customFormat="1" x14ac:dyDescent="0.25"/>
    <row r="8" spans="1:2" s="25" customFormat="1" ht="30" x14ac:dyDescent="0.25">
      <c r="A8" s="17" t="s">
        <v>31</v>
      </c>
      <c r="B8" s="17" t="s">
        <v>21</v>
      </c>
    </row>
    <row r="9" spans="1:2" s="25" customFormat="1" x14ac:dyDescent="0.25">
      <c r="A9" s="44" t="s">
        <v>32</v>
      </c>
      <c r="B9" s="42">
        <f>B10+B33</f>
        <v>1104712</v>
      </c>
    </row>
    <row r="10" spans="1:2" s="25" customFormat="1" ht="26.25" x14ac:dyDescent="0.25">
      <c r="A10" s="28" t="s">
        <v>33</v>
      </c>
      <c r="B10" s="29">
        <f>B11+B17</f>
        <v>604712</v>
      </c>
    </row>
    <row r="11" spans="1:2" s="25" customFormat="1" x14ac:dyDescent="0.25">
      <c r="A11" s="30" t="s">
        <v>34</v>
      </c>
      <c r="B11" s="31">
        <f>SUM(B12:B16)</f>
        <v>449645</v>
      </c>
    </row>
    <row r="12" spans="1:2" s="25" customFormat="1" x14ac:dyDescent="0.25">
      <c r="A12" s="48" t="s">
        <v>35</v>
      </c>
      <c r="B12" s="32">
        <v>89929</v>
      </c>
    </row>
    <row r="13" spans="1:2" s="25" customFormat="1" x14ac:dyDescent="0.25">
      <c r="A13" s="48" t="s">
        <v>36</v>
      </c>
      <c r="B13" s="32">
        <v>89929</v>
      </c>
    </row>
    <row r="14" spans="1:2" s="25" customFormat="1" x14ac:dyDescent="0.25">
      <c r="A14" s="48" t="s">
        <v>37</v>
      </c>
      <c r="B14" s="32">
        <v>89929</v>
      </c>
    </row>
    <row r="15" spans="1:2" s="25" customFormat="1" x14ac:dyDescent="0.25">
      <c r="A15" s="48" t="s">
        <v>38</v>
      </c>
      <c r="B15" s="32">
        <v>89929</v>
      </c>
    </row>
    <row r="16" spans="1:2" s="25" customFormat="1" x14ac:dyDescent="0.25">
      <c r="A16" s="48" t="s">
        <v>39</v>
      </c>
      <c r="B16" s="32">
        <v>89929</v>
      </c>
    </row>
    <row r="17" spans="1:2" s="25" customFormat="1" x14ac:dyDescent="0.25">
      <c r="A17" s="30" t="s">
        <v>40</v>
      </c>
      <c r="B17" s="31">
        <f>SUM(B18:B32)</f>
        <v>155067</v>
      </c>
    </row>
    <row r="18" spans="1:2" s="25" customFormat="1" x14ac:dyDescent="0.25">
      <c r="A18" s="48" t="s">
        <v>41</v>
      </c>
      <c r="B18" s="32">
        <v>13702</v>
      </c>
    </row>
    <row r="19" spans="1:2" s="25" customFormat="1" x14ac:dyDescent="0.25">
      <c r="A19" s="48" t="s">
        <v>42</v>
      </c>
      <c r="B19" s="32">
        <v>5653</v>
      </c>
    </row>
    <row r="20" spans="1:2" s="25" customFormat="1" x14ac:dyDescent="0.25">
      <c r="A20" s="48" t="s">
        <v>43</v>
      </c>
      <c r="B20" s="32">
        <v>6501</v>
      </c>
    </row>
    <row r="21" spans="1:2" s="25" customFormat="1" x14ac:dyDescent="0.25">
      <c r="A21" s="48" t="s">
        <v>44</v>
      </c>
      <c r="B21" s="32">
        <v>9285</v>
      </c>
    </row>
    <row r="22" spans="1:2" s="25" customFormat="1" x14ac:dyDescent="0.25">
      <c r="A22" s="48" t="s">
        <v>45</v>
      </c>
      <c r="B22" s="32">
        <v>19635</v>
      </c>
    </row>
    <row r="23" spans="1:2" s="25" customFormat="1" x14ac:dyDescent="0.25">
      <c r="A23" s="48" t="s">
        <v>46</v>
      </c>
      <c r="B23" s="32">
        <v>8774</v>
      </c>
    </row>
    <row r="24" spans="1:2" s="25" customFormat="1" x14ac:dyDescent="0.25">
      <c r="A24" s="48" t="s">
        <v>47</v>
      </c>
      <c r="B24" s="32">
        <v>9533</v>
      </c>
    </row>
    <row r="25" spans="1:2" s="25" customFormat="1" x14ac:dyDescent="0.25">
      <c r="A25" s="48" t="s">
        <v>48</v>
      </c>
      <c r="B25" s="32">
        <v>9772</v>
      </c>
    </row>
    <row r="26" spans="1:2" s="25" customFormat="1" x14ac:dyDescent="0.25">
      <c r="A26" s="48" t="s">
        <v>49</v>
      </c>
      <c r="B26" s="32">
        <v>9643</v>
      </c>
    </row>
    <row r="27" spans="1:2" s="25" customFormat="1" x14ac:dyDescent="0.25">
      <c r="A27" s="48" t="s">
        <v>50</v>
      </c>
      <c r="B27" s="32">
        <v>14923</v>
      </c>
    </row>
    <row r="28" spans="1:2" s="25" customFormat="1" x14ac:dyDescent="0.25">
      <c r="A28" s="48" t="s">
        <v>51</v>
      </c>
      <c r="B28" s="32">
        <v>8380</v>
      </c>
    </row>
    <row r="29" spans="1:2" s="25" customFormat="1" x14ac:dyDescent="0.25">
      <c r="A29" s="48" t="s">
        <v>52</v>
      </c>
      <c r="B29" s="32">
        <v>10879</v>
      </c>
    </row>
    <row r="30" spans="1:2" s="25" customFormat="1" x14ac:dyDescent="0.25">
      <c r="A30" s="48" t="s">
        <v>53</v>
      </c>
      <c r="B30" s="32">
        <v>7156</v>
      </c>
    </row>
    <row r="31" spans="1:2" s="25" customFormat="1" x14ac:dyDescent="0.25">
      <c r="A31" s="48" t="s">
        <v>54</v>
      </c>
      <c r="B31" s="33">
        <v>10332</v>
      </c>
    </row>
    <row r="32" spans="1:2" s="25" customFormat="1" x14ac:dyDescent="0.25">
      <c r="A32" s="48" t="s">
        <v>55</v>
      </c>
      <c r="B32" s="33">
        <v>10899</v>
      </c>
    </row>
    <row r="33" spans="1:2" s="25" customFormat="1" x14ac:dyDescent="0.25">
      <c r="A33" s="34" t="s">
        <v>56</v>
      </c>
      <c r="B33" s="35">
        <v>500000</v>
      </c>
    </row>
    <row r="34" spans="1:2" s="25" customFormat="1" x14ac:dyDescent="0.25">
      <c r="A34" s="44" t="s">
        <v>57</v>
      </c>
      <c r="B34" s="42">
        <v>100000</v>
      </c>
    </row>
    <row r="35" spans="1:2" s="25" customFormat="1" x14ac:dyDescent="0.25">
      <c r="A35" s="44" t="s">
        <v>58</v>
      </c>
      <c r="B35" s="42">
        <f>SUM(B36:B37)</f>
        <v>380000</v>
      </c>
    </row>
    <row r="36" spans="1:2" s="25" customFormat="1" x14ac:dyDescent="0.25">
      <c r="A36" s="49" t="s">
        <v>59</v>
      </c>
      <c r="B36" s="2">
        <v>140000</v>
      </c>
    </row>
    <row r="37" spans="1:2" s="25" customFormat="1" ht="30" x14ac:dyDescent="0.25">
      <c r="A37" s="49" t="s">
        <v>102</v>
      </c>
      <c r="B37" s="36">
        <v>240000</v>
      </c>
    </row>
    <row r="38" spans="1:2" s="25" customFormat="1" x14ac:dyDescent="0.25">
      <c r="A38" s="44" t="s">
        <v>60</v>
      </c>
      <c r="B38" s="42">
        <f>B39+B44+B48+B53</f>
        <v>44029368</v>
      </c>
    </row>
    <row r="39" spans="1:2" s="25" customFormat="1" x14ac:dyDescent="0.25">
      <c r="A39" s="34" t="s">
        <v>108</v>
      </c>
      <c r="B39" s="37">
        <f>SUM(B40:B43)</f>
        <v>22748667</v>
      </c>
    </row>
    <row r="40" spans="1:2" s="25" customFormat="1" x14ac:dyDescent="0.25">
      <c r="A40" s="48" t="s">
        <v>61</v>
      </c>
      <c r="B40" s="38">
        <v>5625000</v>
      </c>
    </row>
    <row r="41" spans="1:2" s="25" customFormat="1" x14ac:dyDescent="0.25">
      <c r="A41" s="48" t="s">
        <v>62</v>
      </c>
      <c r="B41" s="38">
        <v>7250000</v>
      </c>
    </row>
    <row r="42" spans="1:2" s="25" customFormat="1" x14ac:dyDescent="0.25">
      <c r="A42" s="48" t="s">
        <v>63</v>
      </c>
      <c r="B42" s="38">
        <v>5873667</v>
      </c>
    </row>
    <row r="43" spans="1:2" s="25" customFormat="1" x14ac:dyDescent="0.25">
      <c r="A43" s="48" t="s">
        <v>64</v>
      </c>
      <c r="B43" s="38">
        <v>4000000</v>
      </c>
    </row>
    <row r="44" spans="1:2" s="25" customFormat="1" x14ac:dyDescent="0.25">
      <c r="A44" s="34" t="s">
        <v>65</v>
      </c>
      <c r="B44" s="37">
        <f>SUM(B45:B47)</f>
        <v>10600000</v>
      </c>
    </row>
    <row r="45" spans="1:2" s="25" customFormat="1" x14ac:dyDescent="0.25">
      <c r="A45" s="48" t="s">
        <v>66</v>
      </c>
      <c r="B45" s="38">
        <v>3600000</v>
      </c>
    </row>
    <row r="46" spans="1:2" s="25" customFormat="1" x14ac:dyDescent="0.25">
      <c r="A46" s="48" t="s">
        <v>67</v>
      </c>
      <c r="B46" s="38">
        <v>3000000</v>
      </c>
    </row>
    <row r="47" spans="1:2" s="25" customFormat="1" x14ac:dyDescent="0.25">
      <c r="A47" s="48" t="s">
        <v>104</v>
      </c>
      <c r="B47" s="38">
        <v>4000000</v>
      </c>
    </row>
    <row r="48" spans="1:2" s="25" customFormat="1" x14ac:dyDescent="0.25">
      <c r="A48" s="34" t="s">
        <v>68</v>
      </c>
      <c r="B48" s="37">
        <f>SUM(B49:B52)</f>
        <v>9666000</v>
      </c>
    </row>
    <row r="49" spans="1:2" s="25" customFormat="1" x14ac:dyDescent="0.25">
      <c r="A49" s="48" t="s">
        <v>69</v>
      </c>
      <c r="B49" s="38">
        <v>2400000</v>
      </c>
    </row>
    <row r="50" spans="1:2" s="25" customFormat="1" x14ac:dyDescent="0.25">
      <c r="A50" s="48" t="s">
        <v>70</v>
      </c>
      <c r="B50" s="38">
        <v>6013000</v>
      </c>
    </row>
    <row r="51" spans="1:2" s="25" customFormat="1" x14ac:dyDescent="0.25">
      <c r="A51" s="48" t="s">
        <v>105</v>
      </c>
      <c r="B51" s="39">
        <v>953000</v>
      </c>
    </row>
    <row r="52" spans="1:2" s="25" customFormat="1" x14ac:dyDescent="0.25">
      <c r="A52" s="48" t="s">
        <v>106</v>
      </c>
      <c r="B52" s="39">
        <v>300000</v>
      </c>
    </row>
    <row r="53" spans="1:2" s="25" customFormat="1" x14ac:dyDescent="0.25">
      <c r="A53" s="34" t="s">
        <v>103</v>
      </c>
      <c r="B53" s="37">
        <v>1014701</v>
      </c>
    </row>
    <row r="54" spans="1:2" s="25" customFormat="1" x14ac:dyDescent="0.25">
      <c r="A54" s="44" t="s">
        <v>71</v>
      </c>
      <c r="B54" s="42">
        <v>500000</v>
      </c>
    </row>
    <row r="55" spans="1:2" s="25" customFormat="1" x14ac:dyDescent="0.25">
      <c r="A55" s="44" t="s">
        <v>101</v>
      </c>
      <c r="B55" s="42">
        <v>500000</v>
      </c>
    </row>
    <row r="56" spans="1:2" s="25" customFormat="1" x14ac:dyDescent="0.25">
      <c r="A56" s="44" t="s">
        <v>72</v>
      </c>
      <c r="B56" s="42">
        <f>SUM(B57:B59)</f>
        <v>27000000</v>
      </c>
    </row>
    <row r="57" spans="1:2" s="25" customFormat="1" x14ac:dyDescent="0.25">
      <c r="A57" s="40" t="s">
        <v>73</v>
      </c>
      <c r="B57" s="37">
        <v>5000000</v>
      </c>
    </row>
    <row r="58" spans="1:2" s="25" customFormat="1" x14ac:dyDescent="0.25">
      <c r="A58" s="40" t="s">
        <v>74</v>
      </c>
      <c r="B58" s="37">
        <v>5000000</v>
      </c>
    </row>
    <row r="59" spans="1:2" s="25" customFormat="1" ht="26.25" x14ac:dyDescent="0.25">
      <c r="A59" s="28" t="s">
        <v>75</v>
      </c>
      <c r="B59" s="37">
        <f>SUM(B60:B61)</f>
        <v>17000000</v>
      </c>
    </row>
    <row r="60" spans="1:2" s="25" customFormat="1" x14ac:dyDescent="0.25">
      <c r="A60" s="48" t="s">
        <v>76</v>
      </c>
      <c r="B60" s="38">
        <v>7000000</v>
      </c>
    </row>
    <row r="61" spans="1:2" s="25" customFormat="1" x14ac:dyDescent="0.25">
      <c r="A61" s="48" t="s">
        <v>77</v>
      </c>
      <c r="B61" s="38">
        <v>10000000</v>
      </c>
    </row>
    <row r="62" spans="1:2" s="25" customFormat="1" x14ac:dyDescent="0.25">
      <c r="A62" s="44" t="s">
        <v>78</v>
      </c>
      <c r="B62" s="42">
        <v>1500000</v>
      </c>
    </row>
    <row r="63" spans="1:2" s="25" customFormat="1" x14ac:dyDescent="0.25">
      <c r="A63" s="44" t="s">
        <v>79</v>
      </c>
      <c r="B63" s="42">
        <f>SUM(B64:B67)</f>
        <v>2330000</v>
      </c>
    </row>
    <row r="64" spans="1:2" s="25" customFormat="1" x14ac:dyDescent="0.25">
      <c r="A64" s="48" t="s">
        <v>80</v>
      </c>
      <c r="B64" s="38">
        <v>880000</v>
      </c>
    </row>
    <row r="65" spans="1:2" s="25" customFormat="1" x14ac:dyDescent="0.25">
      <c r="A65" s="48" t="s">
        <v>81</v>
      </c>
      <c r="B65" s="38">
        <v>480000</v>
      </c>
    </row>
    <row r="66" spans="1:2" s="25" customFormat="1" x14ac:dyDescent="0.25">
      <c r="A66" s="48" t="s">
        <v>82</v>
      </c>
      <c r="B66" s="38">
        <v>600000</v>
      </c>
    </row>
    <row r="67" spans="1:2" s="25" customFormat="1" x14ac:dyDescent="0.25">
      <c r="A67" s="48" t="s">
        <v>83</v>
      </c>
      <c r="B67" s="39">
        <v>370000</v>
      </c>
    </row>
    <row r="68" spans="1:2" s="25" customFormat="1" x14ac:dyDescent="0.25">
      <c r="A68" s="44" t="s">
        <v>84</v>
      </c>
      <c r="B68" s="42">
        <f>SUM(B69:B75)</f>
        <v>35148000</v>
      </c>
    </row>
    <row r="69" spans="1:2" s="25" customFormat="1" x14ac:dyDescent="0.25">
      <c r="A69" s="34" t="s">
        <v>85</v>
      </c>
      <c r="B69" s="41">
        <v>26000000</v>
      </c>
    </row>
    <row r="70" spans="1:2" s="25" customFormat="1" x14ac:dyDescent="0.25">
      <c r="A70" s="34" t="s">
        <v>107</v>
      </c>
      <c r="B70" s="41">
        <v>1420000</v>
      </c>
    </row>
    <row r="71" spans="1:2" s="25" customFormat="1" x14ac:dyDescent="0.25">
      <c r="A71" s="34" t="s">
        <v>86</v>
      </c>
      <c r="B71" s="41">
        <v>1000000</v>
      </c>
    </row>
    <row r="72" spans="1:2" s="25" customFormat="1" x14ac:dyDescent="0.25">
      <c r="A72" s="34" t="s">
        <v>87</v>
      </c>
      <c r="B72" s="41">
        <v>720000</v>
      </c>
    </row>
    <row r="73" spans="1:2" s="25" customFormat="1" x14ac:dyDescent="0.25">
      <c r="A73" s="34" t="s">
        <v>88</v>
      </c>
      <c r="B73" s="41">
        <v>93000</v>
      </c>
    </row>
    <row r="74" spans="1:2" s="25" customFormat="1" x14ac:dyDescent="0.25">
      <c r="A74" s="34" t="s">
        <v>89</v>
      </c>
      <c r="B74" s="41">
        <v>915000</v>
      </c>
    </row>
    <row r="75" spans="1:2" s="25" customFormat="1" x14ac:dyDescent="0.25">
      <c r="A75" s="34" t="s">
        <v>90</v>
      </c>
      <c r="B75" s="41">
        <v>5000000</v>
      </c>
    </row>
    <row r="76" spans="1:2" s="25" customFormat="1" x14ac:dyDescent="0.25">
      <c r="A76" s="44" t="s">
        <v>91</v>
      </c>
      <c r="B76" s="42">
        <f>SUM(B77:B78)</f>
        <v>20001750</v>
      </c>
    </row>
    <row r="77" spans="1:2" s="25" customFormat="1" x14ac:dyDescent="0.25">
      <c r="A77" s="34" t="s">
        <v>92</v>
      </c>
      <c r="B77" s="37">
        <v>1000000</v>
      </c>
    </row>
    <row r="78" spans="1:2" s="25" customFormat="1" x14ac:dyDescent="0.25">
      <c r="A78" s="34" t="s">
        <v>93</v>
      </c>
      <c r="B78" s="37">
        <v>19001750</v>
      </c>
    </row>
    <row r="79" spans="1:2" s="25" customFormat="1" x14ac:dyDescent="0.25">
      <c r="A79" s="44" t="s">
        <v>94</v>
      </c>
      <c r="B79" s="42">
        <f>SUM(B80:B81)</f>
        <v>4966000</v>
      </c>
    </row>
    <row r="80" spans="1:2" s="25" customFormat="1" x14ac:dyDescent="0.25">
      <c r="A80" s="34" t="s">
        <v>95</v>
      </c>
      <c r="B80" s="37">
        <v>646000</v>
      </c>
    </row>
    <row r="81" spans="1:7" s="25" customFormat="1" x14ac:dyDescent="0.25">
      <c r="A81" s="34" t="s">
        <v>96</v>
      </c>
      <c r="B81" s="37">
        <v>4320000</v>
      </c>
    </row>
    <row r="82" spans="1:7" s="25" customFormat="1" x14ac:dyDescent="0.25">
      <c r="A82" s="43" t="s">
        <v>97</v>
      </c>
      <c r="B82" s="42">
        <v>6638000</v>
      </c>
    </row>
    <row r="83" spans="1:7" s="25" customFormat="1" x14ac:dyDescent="0.25">
      <c r="A83" s="43" t="s">
        <v>98</v>
      </c>
      <c r="B83" s="42">
        <f>SUM(B84:B85)</f>
        <v>8258672</v>
      </c>
      <c r="C83" s="45"/>
    </row>
    <row r="84" spans="1:7" s="25" customFormat="1" x14ac:dyDescent="0.25">
      <c r="A84" s="34" t="s">
        <v>128</v>
      </c>
      <c r="B84" s="37">
        <v>5603272</v>
      </c>
    </row>
    <row r="85" spans="1:7" s="25" customFormat="1" x14ac:dyDescent="0.25">
      <c r="A85" s="34" t="s">
        <v>99</v>
      </c>
      <c r="B85" s="37">
        <v>2655400</v>
      </c>
    </row>
    <row r="86" spans="1:7" s="25" customFormat="1" x14ac:dyDescent="0.25">
      <c r="A86" s="43" t="s">
        <v>100</v>
      </c>
      <c r="B86" s="42">
        <v>6516871</v>
      </c>
    </row>
    <row r="87" spans="1:7" s="25" customFormat="1" x14ac:dyDescent="0.25"/>
    <row r="90" spans="1:7" ht="37.5" customHeight="1" x14ac:dyDescent="0.25">
      <c r="A90" s="15" t="s">
        <v>2</v>
      </c>
      <c r="B90" s="17" t="s">
        <v>21</v>
      </c>
      <c r="C90" s="21"/>
      <c r="G90" s="25"/>
    </row>
    <row r="91" spans="1:7" s="25" customFormat="1" x14ac:dyDescent="0.25">
      <c r="A91" s="56" t="s">
        <v>130</v>
      </c>
      <c r="B91" s="55">
        <v>2121165</v>
      </c>
    </row>
    <row r="92" spans="1:7" s="25" customFormat="1" ht="30" hidden="1" x14ac:dyDescent="0.25">
      <c r="A92" s="64" t="s">
        <v>134</v>
      </c>
      <c r="B92" s="65">
        <v>316875.40000000002</v>
      </c>
    </row>
    <row r="93" spans="1:7" s="25" customFormat="1" ht="30" x14ac:dyDescent="0.25">
      <c r="A93" s="56" t="s">
        <v>133</v>
      </c>
      <c r="B93" s="55">
        <v>2242465</v>
      </c>
    </row>
    <row r="94" spans="1:7" x14ac:dyDescent="0.25">
      <c r="A94" s="56" t="s">
        <v>117</v>
      </c>
      <c r="B94" s="55">
        <v>3761486</v>
      </c>
      <c r="C94" s="23"/>
    </row>
    <row r="95" spans="1:7" s="25" customFormat="1" ht="30" hidden="1" x14ac:dyDescent="0.25">
      <c r="A95" s="64" t="s">
        <v>135</v>
      </c>
      <c r="B95" s="65">
        <v>6897</v>
      </c>
      <c r="C95" s="23"/>
    </row>
    <row r="96" spans="1:7" x14ac:dyDescent="0.25">
      <c r="A96" s="56" t="s">
        <v>121</v>
      </c>
      <c r="B96" s="55">
        <v>700000</v>
      </c>
      <c r="C96" s="24"/>
    </row>
    <row r="97" spans="1:3" x14ac:dyDescent="0.25">
      <c r="A97" s="56" t="s">
        <v>122</v>
      </c>
      <c r="B97" s="55">
        <v>3000000</v>
      </c>
    </row>
    <row r="98" spans="1:3" x14ac:dyDescent="0.25">
      <c r="A98" s="57" t="s">
        <v>116</v>
      </c>
      <c r="B98" s="55">
        <v>303066</v>
      </c>
      <c r="C98" s="24"/>
    </row>
    <row r="99" spans="1:3" s="25" customFormat="1" ht="30" hidden="1" x14ac:dyDescent="0.25">
      <c r="A99" s="64" t="s">
        <v>136</v>
      </c>
      <c r="B99" s="65">
        <v>62382.75</v>
      </c>
      <c r="C99" s="24"/>
    </row>
    <row r="100" spans="1:3" s="25" customFormat="1" ht="30" x14ac:dyDescent="0.25">
      <c r="A100" s="57" t="s">
        <v>129</v>
      </c>
      <c r="B100" s="55">
        <v>550000</v>
      </c>
      <c r="C100" s="24"/>
    </row>
    <row r="101" spans="1:3" s="25" customFormat="1" ht="45" hidden="1" x14ac:dyDescent="0.25">
      <c r="A101" s="64" t="s">
        <v>137</v>
      </c>
      <c r="B101" s="65">
        <v>450000</v>
      </c>
      <c r="C101" s="24"/>
    </row>
    <row r="102" spans="1:3" s="25" customFormat="1" ht="30" x14ac:dyDescent="0.25">
      <c r="A102" s="56" t="s">
        <v>131</v>
      </c>
      <c r="B102" s="55">
        <v>500000</v>
      </c>
    </row>
    <row r="103" spans="1:3" s="25" customFormat="1" x14ac:dyDescent="0.25">
      <c r="A103" s="56" t="s">
        <v>132</v>
      </c>
      <c r="B103" s="55">
        <v>1283571</v>
      </c>
    </row>
    <row r="104" spans="1:3" s="25" customFormat="1" ht="30" x14ac:dyDescent="0.25">
      <c r="A104" s="50" t="s">
        <v>120</v>
      </c>
      <c r="B104" s="55">
        <v>200000</v>
      </c>
      <c r="C104" s="24"/>
    </row>
    <row r="105" spans="1:3" s="25" customFormat="1" ht="30" hidden="1" x14ac:dyDescent="0.25">
      <c r="A105" s="66" t="s">
        <v>138</v>
      </c>
      <c r="B105" s="65">
        <v>27500</v>
      </c>
      <c r="C105" s="24"/>
    </row>
    <row r="106" spans="1:3" s="25" customFormat="1" ht="15" customHeight="1" x14ac:dyDescent="0.25">
      <c r="A106" s="61" t="s">
        <v>119</v>
      </c>
      <c r="B106" s="62">
        <v>4000000</v>
      </c>
      <c r="C106" s="24"/>
    </row>
    <row r="107" spans="1:3" s="25" customFormat="1" ht="30" hidden="1" x14ac:dyDescent="0.25">
      <c r="A107" s="63" t="s">
        <v>139</v>
      </c>
      <c r="B107" s="67">
        <v>458207</v>
      </c>
      <c r="C107" s="24"/>
    </row>
    <row r="108" spans="1:3" x14ac:dyDescent="0.25">
      <c r="A108" s="56" t="s">
        <v>118</v>
      </c>
      <c r="B108" s="55">
        <v>1000000</v>
      </c>
      <c r="C108" s="18"/>
    </row>
    <row r="109" spans="1:3" s="5" customFormat="1" x14ac:dyDescent="0.25">
      <c r="A109" s="57" t="s">
        <v>115</v>
      </c>
      <c r="B109" s="55">
        <v>1150620</v>
      </c>
      <c r="C109" s="19"/>
    </row>
    <row r="110" spans="1:3" s="5" customFormat="1" x14ac:dyDescent="0.25">
      <c r="A110" s="58" t="s">
        <v>114</v>
      </c>
      <c r="B110" s="55">
        <v>1543707</v>
      </c>
      <c r="C110" s="19"/>
    </row>
    <row r="111" spans="1:3" x14ac:dyDescent="0.25">
      <c r="A111" s="4"/>
      <c r="B111" s="10"/>
    </row>
    <row r="112" spans="1:3" x14ac:dyDescent="0.25">
      <c r="A112" s="4"/>
      <c r="B112" s="10"/>
    </row>
    <row r="113" spans="1:3" x14ac:dyDescent="0.25">
      <c r="A113" s="4"/>
      <c r="B113" s="10"/>
    </row>
    <row r="114" spans="1:3" ht="30" x14ac:dyDescent="0.25">
      <c r="A114" s="15" t="s">
        <v>23</v>
      </c>
      <c r="B114" s="17" t="s">
        <v>21</v>
      </c>
    </row>
    <row r="115" spans="1:3" s="25" customFormat="1" x14ac:dyDescent="0.25">
      <c r="A115" s="26" t="s">
        <v>109</v>
      </c>
      <c r="B115" s="3">
        <v>133935000</v>
      </c>
    </row>
    <row r="116" spans="1:3" x14ac:dyDescent="0.25">
      <c r="A116" s="26" t="s">
        <v>123</v>
      </c>
      <c r="B116" s="27">
        <f>SUM(B117:B123)</f>
        <v>18400000</v>
      </c>
    </row>
    <row r="117" spans="1:3" s="25" customFormat="1" x14ac:dyDescent="0.25">
      <c r="A117" s="50" t="s">
        <v>24</v>
      </c>
      <c r="B117" s="46">
        <v>1285200</v>
      </c>
    </row>
    <row r="118" spans="1:3" s="25" customFormat="1" x14ac:dyDescent="0.25">
      <c r="A118" s="50" t="s">
        <v>25</v>
      </c>
      <c r="B118" s="46">
        <v>403200</v>
      </c>
    </row>
    <row r="119" spans="1:3" s="25" customFormat="1" x14ac:dyDescent="0.25">
      <c r="A119" s="50" t="s">
        <v>26</v>
      </c>
      <c r="B119" s="46">
        <v>5554144</v>
      </c>
    </row>
    <row r="120" spans="1:3" s="25" customFormat="1" x14ac:dyDescent="0.25">
      <c r="A120" s="50" t="s">
        <v>27</v>
      </c>
      <c r="B120" s="46">
        <v>14990</v>
      </c>
    </row>
    <row r="121" spans="1:3" s="25" customFormat="1" x14ac:dyDescent="0.25">
      <c r="A121" s="50" t="s">
        <v>28</v>
      </c>
      <c r="B121" s="46">
        <v>7832645</v>
      </c>
    </row>
    <row r="122" spans="1:3" s="25" customFormat="1" x14ac:dyDescent="0.25">
      <c r="A122" s="50" t="s">
        <v>29</v>
      </c>
      <c r="B122" s="46">
        <v>3266050</v>
      </c>
    </row>
    <row r="123" spans="1:3" s="25" customFormat="1" x14ac:dyDescent="0.25">
      <c r="A123" s="50" t="s">
        <v>30</v>
      </c>
      <c r="B123" s="46">
        <v>43771</v>
      </c>
    </row>
    <row r="124" spans="1:3" x14ac:dyDescent="0.25">
      <c r="A124" s="4"/>
      <c r="B124" s="10"/>
    </row>
    <row r="125" spans="1:3" x14ac:dyDescent="0.25">
      <c r="A125" s="4"/>
      <c r="B125" s="10"/>
    </row>
    <row r="127" spans="1:3" ht="37.5" x14ac:dyDescent="0.25">
      <c r="A127" s="15" t="s">
        <v>0</v>
      </c>
      <c r="B127" s="16" t="s">
        <v>21</v>
      </c>
    </row>
    <row r="128" spans="1:3" s="5" customFormat="1" x14ac:dyDescent="0.25">
      <c r="A128" s="6" t="s">
        <v>16</v>
      </c>
      <c r="B128" s="7">
        <v>20000</v>
      </c>
      <c r="C128" s="5" t="s">
        <v>3</v>
      </c>
    </row>
    <row r="129" spans="1:3" s="5" customFormat="1" x14ac:dyDescent="0.25">
      <c r="A129" s="59" t="s">
        <v>126</v>
      </c>
      <c r="B129" s="60">
        <v>10000</v>
      </c>
    </row>
    <row r="130" spans="1:3" s="5" customFormat="1" x14ac:dyDescent="0.25">
      <c r="A130" s="59" t="s">
        <v>127</v>
      </c>
      <c r="B130" s="60">
        <v>10000</v>
      </c>
    </row>
    <row r="131" spans="1:3" x14ac:dyDescent="0.25">
      <c r="A131" s="6" t="s">
        <v>125</v>
      </c>
      <c r="B131" s="8">
        <f>B132+B133+B134+B135+B136+B141</f>
        <v>5333000</v>
      </c>
    </row>
    <row r="132" spans="1:3" x14ac:dyDescent="0.25">
      <c r="A132" s="54" t="s">
        <v>4</v>
      </c>
      <c r="B132" s="14">
        <v>3825000</v>
      </c>
    </row>
    <row r="133" spans="1:3" x14ac:dyDescent="0.25">
      <c r="A133" s="54" t="s">
        <v>5</v>
      </c>
      <c r="B133" s="14">
        <v>550000</v>
      </c>
    </row>
    <row r="134" spans="1:3" x14ac:dyDescent="0.25">
      <c r="A134" s="54" t="s">
        <v>6</v>
      </c>
      <c r="B134" s="14">
        <v>10000</v>
      </c>
      <c r="C134" s="13"/>
    </row>
    <row r="135" spans="1:3" x14ac:dyDescent="0.25">
      <c r="A135" s="54" t="s">
        <v>17</v>
      </c>
      <c r="B135" s="14">
        <v>200000</v>
      </c>
      <c r="C135" s="13"/>
    </row>
    <row r="136" spans="1:3" x14ac:dyDescent="0.25">
      <c r="A136" s="54" t="s">
        <v>7</v>
      </c>
      <c r="B136" s="14">
        <v>735000</v>
      </c>
      <c r="C136" s="13"/>
    </row>
    <row r="137" spans="1:3" x14ac:dyDescent="0.25">
      <c r="A137" s="52" t="s">
        <v>19</v>
      </c>
      <c r="B137" s="53">
        <v>355000</v>
      </c>
      <c r="C137" s="13"/>
    </row>
    <row r="138" spans="1:3" x14ac:dyDescent="0.25">
      <c r="A138" s="52" t="s">
        <v>14</v>
      </c>
      <c r="B138" s="53">
        <v>285000</v>
      </c>
      <c r="C138" s="13"/>
    </row>
    <row r="139" spans="1:3" x14ac:dyDescent="0.25">
      <c r="A139" s="52" t="s">
        <v>20</v>
      </c>
      <c r="B139" s="53">
        <v>25000</v>
      </c>
      <c r="C139" s="13"/>
    </row>
    <row r="140" spans="1:3" ht="26.25" x14ac:dyDescent="0.25">
      <c r="A140" s="52" t="s">
        <v>15</v>
      </c>
      <c r="B140" s="53">
        <v>70000</v>
      </c>
      <c r="C140" s="20"/>
    </row>
    <row r="141" spans="1:3" x14ac:dyDescent="0.25">
      <c r="A141" s="54" t="s">
        <v>13</v>
      </c>
      <c r="B141" s="14">
        <v>13000</v>
      </c>
      <c r="C141" s="21"/>
    </row>
    <row r="142" spans="1:3" s="25" customFormat="1" x14ac:dyDescent="0.25">
      <c r="A142" s="47" t="s">
        <v>110</v>
      </c>
      <c r="B142" s="3">
        <f>SUM(B143:B144)</f>
        <v>515000</v>
      </c>
      <c r="C142" s="20"/>
    </row>
    <row r="143" spans="1:3" s="25" customFormat="1" x14ac:dyDescent="0.25">
      <c r="A143" s="52" t="s">
        <v>111</v>
      </c>
      <c r="B143" s="53">
        <v>210000</v>
      </c>
      <c r="C143" s="20"/>
    </row>
    <row r="144" spans="1:3" s="25" customFormat="1" x14ac:dyDescent="0.25">
      <c r="A144" s="52" t="s">
        <v>112</v>
      </c>
      <c r="B144" s="53">
        <v>305000</v>
      </c>
      <c r="C144" s="20"/>
    </row>
    <row r="145" spans="1:3" s="25" customFormat="1" x14ac:dyDescent="0.25">
      <c r="A145" s="47" t="s">
        <v>113</v>
      </c>
      <c r="B145" s="3">
        <v>1340000</v>
      </c>
      <c r="C145" s="20"/>
    </row>
    <row r="149" spans="1:3" ht="30" x14ac:dyDescent="0.25">
      <c r="A149" s="15" t="s">
        <v>1</v>
      </c>
      <c r="B149" s="16" t="s">
        <v>21</v>
      </c>
    </row>
    <row r="150" spans="1:3" x14ac:dyDescent="0.25">
      <c r="A150" s="22" t="s">
        <v>124</v>
      </c>
      <c r="B150" s="3">
        <f>SUM(B151:B152)</f>
        <v>2482028</v>
      </c>
    </row>
    <row r="151" spans="1:3" x14ac:dyDescent="0.25">
      <c r="A151" s="51" t="s">
        <v>8</v>
      </c>
      <c r="B151" s="55">
        <v>1616140</v>
      </c>
      <c r="C151" s="18"/>
    </row>
    <row r="152" spans="1:3" x14ac:dyDescent="0.25">
      <c r="A152" s="51" t="s">
        <v>9</v>
      </c>
      <c r="B152" s="55">
        <v>865888</v>
      </c>
      <c r="C152" s="18"/>
    </row>
    <row r="153" spans="1:3" x14ac:dyDescent="0.25">
      <c r="A153" s="22" t="s">
        <v>10</v>
      </c>
      <c r="B153" s="3">
        <v>133388</v>
      </c>
      <c r="C153" s="18"/>
    </row>
    <row r="154" spans="1:3" x14ac:dyDescent="0.25">
      <c r="A154" s="22" t="s">
        <v>11</v>
      </c>
      <c r="B154" s="3">
        <v>165600</v>
      </c>
      <c r="C154" s="18"/>
    </row>
    <row r="155" spans="1:3" x14ac:dyDescent="0.25">
      <c r="A155" s="22" t="s">
        <v>22</v>
      </c>
      <c r="B155" s="3">
        <v>20000</v>
      </c>
      <c r="C155" s="18"/>
    </row>
    <row r="156" spans="1:3" x14ac:dyDescent="0.25">
      <c r="A156" s="22" t="s">
        <v>12</v>
      </c>
      <c r="B156" s="3">
        <v>241935</v>
      </c>
      <c r="C156" s="18"/>
    </row>
    <row r="157" spans="1:3" x14ac:dyDescent="0.25">
      <c r="A157" s="9"/>
      <c r="B157" s="11"/>
    </row>
  </sheetData>
  <sortState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2020-02-13T11:22:36Z</dcterms:modified>
</cp:coreProperties>
</file>