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po\Desktop\2019\"/>
    </mc:Choice>
  </mc:AlternateContent>
  <bookViews>
    <workbookView xWindow="0" yWindow="0" windowWidth="28800" windowHeight="12435"/>
  </bookViews>
  <sheets>
    <sheet name="Skeem 1" sheetId="1" r:id="rId1"/>
    <sheet name="Skeem 2" sheetId="2" r:id="rId2"/>
    <sheet name="Selgituse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2" l="1"/>
  <c r="H61" i="2" l="1"/>
  <c r="G61" i="2"/>
  <c r="F61" i="2"/>
  <c r="E61" i="2"/>
  <c r="H59" i="2"/>
  <c r="G59" i="2"/>
  <c r="F59" i="2"/>
  <c r="E59" i="2"/>
  <c r="H53" i="2"/>
  <c r="G53" i="2"/>
  <c r="F53" i="2"/>
  <c r="E53" i="2"/>
  <c r="D53" i="2"/>
  <c r="H22" i="2"/>
  <c r="G22" i="2"/>
  <c r="F22" i="2"/>
  <c r="E22" i="2"/>
  <c r="D22" i="2"/>
  <c r="E6" i="2"/>
  <c r="F6" i="2"/>
  <c r="G6" i="2"/>
  <c r="H6" i="2"/>
  <c r="H56" i="1"/>
  <c r="G56" i="1"/>
  <c r="F56" i="1"/>
  <c r="E56" i="1"/>
  <c r="D56" i="1"/>
  <c r="H60" i="2"/>
  <c r="F60" i="2"/>
  <c r="E60" i="2"/>
  <c r="D60" i="2"/>
  <c r="H75" i="2" l="1"/>
  <c r="G75" i="2"/>
  <c r="F75" i="2"/>
  <c r="E75" i="2"/>
  <c r="D75" i="2"/>
  <c r="H62" i="2"/>
  <c r="G62" i="2"/>
  <c r="F62" i="2"/>
  <c r="E62" i="2"/>
  <c r="D62" i="2"/>
  <c r="H44" i="2"/>
  <c r="G44" i="2"/>
  <c r="F44" i="2"/>
  <c r="E44" i="2"/>
  <c r="D44" i="2"/>
  <c r="H35" i="2"/>
  <c r="G35" i="2"/>
  <c r="F35" i="2"/>
  <c r="E35" i="2"/>
  <c r="D35" i="2"/>
  <c r="H33" i="2"/>
  <c r="G33" i="2"/>
  <c r="F33" i="2"/>
  <c r="E33" i="2"/>
  <c r="D33" i="2"/>
  <c r="H17" i="2"/>
  <c r="G17" i="2"/>
  <c r="G4" i="2" s="1"/>
  <c r="G21" i="2" s="1"/>
  <c r="F17" i="2"/>
  <c r="E17" i="2"/>
  <c r="D17" i="2"/>
  <c r="D6" i="2"/>
  <c r="G79" i="2" l="1"/>
  <c r="F4" i="2"/>
  <c r="F21" i="2" s="1"/>
  <c r="E4" i="2"/>
  <c r="D4" i="2"/>
  <c r="H4" i="2"/>
  <c r="G34" i="2"/>
  <c r="G67" i="2" s="1"/>
  <c r="G76" i="2" s="1"/>
  <c r="G78" i="2" s="1"/>
  <c r="G57" i="2"/>
  <c r="H69" i="1"/>
  <c r="G69" i="1"/>
  <c r="F69" i="1"/>
  <c r="E69" i="1"/>
  <c r="D69" i="1"/>
  <c r="H55" i="1"/>
  <c r="G55" i="1"/>
  <c r="F55" i="1"/>
  <c r="H49" i="1"/>
  <c r="G49" i="1"/>
  <c r="F49" i="1"/>
  <c r="E49" i="1"/>
  <c r="D49" i="1"/>
  <c r="H43" i="1"/>
  <c r="G43" i="1"/>
  <c r="F43" i="1"/>
  <c r="E43" i="1"/>
  <c r="D43" i="1"/>
  <c r="H42" i="1"/>
  <c r="G42" i="1"/>
  <c r="F42" i="1"/>
  <c r="E42" i="1"/>
  <c r="D42" i="1"/>
  <c r="H31" i="1"/>
  <c r="G31" i="1"/>
  <c r="F31" i="1"/>
  <c r="E31" i="1"/>
  <c r="D31" i="1"/>
  <c r="H23" i="1"/>
  <c r="G23" i="1"/>
  <c r="F23" i="1"/>
  <c r="E23" i="1"/>
  <c r="D23" i="1"/>
  <c r="H18" i="1"/>
  <c r="G18" i="1"/>
  <c r="F18" i="1"/>
  <c r="E18" i="1"/>
  <c r="D18" i="1"/>
  <c r="H7" i="1"/>
  <c r="H5" i="1" s="1"/>
  <c r="G7" i="1"/>
  <c r="F7" i="1"/>
  <c r="E7" i="1"/>
  <c r="E5" i="1" s="1"/>
  <c r="D7" i="1"/>
  <c r="D5" i="1" s="1"/>
  <c r="F57" i="2" l="1"/>
  <c r="H5" i="2"/>
  <c r="H21" i="2"/>
  <c r="D79" i="2"/>
  <c r="D21" i="2"/>
  <c r="E5" i="2"/>
  <c r="E21" i="2"/>
  <c r="F5" i="2"/>
  <c r="G5" i="2"/>
  <c r="E29" i="1"/>
  <c r="F79" i="2"/>
  <c r="G80" i="2" s="1"/>
  <c r="H57" i="2"/>
  <c r="H79" i="2"/>
  <c r="H80" i="2" s="1"/>
  <c r="E79" i="2"/>
  <c r="F34" i="2"/>
  <c r="F67" i="2" s="1"/>
  <c r="F76" i="2" s="1"/>
  <c r="F78" i="2" s="1"/>
  <c r="D57" i="2"/>
  <c r="E34" i="2"/>
  <c r="E67" i="2" s="1"/>
  <c r="E76" i="2" s="1"/>
  <c r="E78" i="2" s="1"/>
  <c r="D34" i="2"/>
  <c r="D67" i="2" s="1"/>
  <c r="D76" i="2" s="1"/>
  <c r="D78" i="2" s="1"/>
  <c r="E57" i="2"/>
  <c r="H34" i="2"/>
  <c r="H67" i="2" s="1"/>
  <c r="H76" i="2" s="1"/>
  <c r="H78" i="2" s="1"/>
  <c r="H57" i="1"/>
  <c r="E60" i="1"/>
  <c r="F57" i="1"/>
  <c r="E22" i="1"/>
  <c r="F60" i="1"/>
  <c r="G57" i="1"/>
  <c r="G5" i="1"/>
  <c r="G73" i="1" s="1"/>
  <c r="F5" i="1"/>
  <c r="F22" i="1" s="1"/>
  <c r="G60" i="1"/>
  <c r="D53" i="1"/>
  <c r="H53" i="1"/>
  <c r="D73" i="1"/>
  <c r="D29" i="1"/>
  <c r="H73" i="1"/>
  <c r="H29" i="1"/>
  <c r="E57" i="1"/>
  <c r="D60" i="1"/>
  <c r="D22" i="1"/>
  <c r="H22" i="1"/>
  <c r="E53" i="1"/>
  <c r="E73" i="1"/>
  <c r="E55" i="1"/>
  <c r="E6" i="1"/>
  <c r="H60" i="1"/>
  <c r="E70" i="1" l="1"/>
  <c r="E72" i="1" s="1"/>
  <c r="E61" i="1"/>
  <c r="F80" i="2"/>
  <c r="E80" i="2"/>
  <c r="G53" i="1"/>
  <c r="F6" i="1"/>
  <c r="G22" i="1"/>
  <c r="H6" i="1"/>
  <c r="G6" i="1"/>
  <c r="F29" i="1"/>
  <c r="F70" i="1" s="1"/>
  <c r="F72" i="1" s="1"/>
  <c r="G29" i="1"/>
  <c r="G61" i="1" s="1"/>
  <c r="F73" i="1"/>
  <c r="G74" i="1" s="1"/>
  <c r="F53" i="1"/>
  <c r="H61" i="1"/>
  <c r="H70" i="1"/>
  <c r="H72" i="1" s="1"/>
  <c r="H74" i="1"/>
  <c r="D61" i="1"/>
  <c r="D70" i="1"/>
  <c r="D72" i="1" s="1"/>
  <c r="E74" i="1"/>
  <c r="F61" i="1" l="1"/>
  <c r="G70" i="1"/>
  <c r="G72" i="1" s="1"/>
  <c r="F74" i="1"/>
</calcChain>
</file>

<file path=xl/sharedStrings.xml><?xml version="1.0" encoding="utf-8"?>
<sst xmlns="http://schemas.openxmlformats.org/spreadsheetml/2006/main" count="241" uniqueCount="126">
  <si>
    <t>Tabeli täitmisel ei kasutata üldjuhul kulude ega ka kulumi ja tulumaksu sisestamisel "-" märki, välja arvatud nende ridade täitmisel, mille taha on märgitud (+/-). Märki "-" kasutatkase nendel ridadel juhul, kui kulud ületavad tulusid, kahjum kasumit, varude jääkide muutus on negatiivne. Intressikulud ja kapitaliseeritud väljaminekud põhivara valmistamsiel tuleb märkida "-" märgiga.</t>
  </si>
  <si>
    <t>jrk nr</t>
  </si>
  <si>
    <t>3</t>
  </si>
  <si>
    <t>4</t>
  </si>
  <si>
    <t>5</t>
  </si>
  <si>
    <t>6</t>
  </si>
  <si>
    <t>7</t>
  </si>
  <si>
    <t>8.1</t>
  </si>
  <si>
    <t>8.2</t>
  </si>
  <si>
    <t>8.3</t>
  </si>
  <si>
    <t>14</t>
  </si>
  <si>
    <t>15</t>
  </si>
  <si>
    <t>17.1</t>
  </si>
  <si>
    <t>17.2</t>
  </si>
  <si>
    <t>17.3</t>
  </si>
  <si>
    <t>27.1</t>
  </si>
  <si>
    <t>27.2</t>
  </si>
  <si>
    <t>27.3</t>
  </si>
  <si>
    <t>27.4</t>
  </si>
  <si>
    <t>27.5</t>
  </si>
  <si>
    <t>27.6</t>
  </si>
  <si>
    <t>32.1</t>
  </si>
  <si>
    <t>Äritulud</t>
  </si>
  <si>
    <t>Müügitulu</t>
  </si>
  <si>
    <t>Müügitulu muutus võrreldes eelmise majandusaastaga(%)</t>
  </si>
  <si>
    <t>Toiduainete tootmine C10 (va 102) või joogitootmine C11</t>
  </si>
  <si>
    <t>toote nimetus</t>
  </si>
  <si>
    <t xml:space="preserve">Muude toodete, kaupade ja teenuste müük </t>
  </si>
  <si>
    <t>Toiduainete tootmise C10 (va 102) või joogitootmise C11 osakaal kogu müügitulust</t>
  </si>
  <si>
    <t>Muud äritulud</t>
  </si>
  <si>
    <t xml:space="preserve">   sh sihtfinantseerimine tegevuskuludeks</t>
  </si>
  <si>
    <t xml:space="preserve">   sh sihtfinantseerimine põhivara soetamiseks</t>
  </si>
  <si>
    <t xml:space="preserve">   sh muud tulud</t>
  </si>
  <si>
    <t>Valmis- ja lõpetamata toodangu varude jääkide muutus (+/-)</t>
  </si>
  <si>
    <t>Kapitaliseeritud väljaminekud oma tarbeks põhivara valmistamisel (-)</t>
  </si>
  <si>
    <t>Äritulud KOKKU</t>
  </si>
  <si>
    <t>Ärikulud</t>
  </si>
  <si>
    <t>Kaubad, toore, materjal ja teenused</t>
  </si>
  <si>
    <t xml:space="preserve">   sh rendikulu </t>
  </si>
  <si>
    <t xml:space="preserve">kululiik </t>
  </si>
  <si>
    <t>Mitmesugused tegevuskulud</t>
  </si>
  <si>
    <t xml:space="preserve">Tööjõukulud </t>
  </si>
  <si>
    <t xml:space="preserve">   sh palgakulu</t>
  </si>
  <si>
    <t xml:space="preserve">   sh sotsiaalmaksud</t>
  </si>
  <si>
    <t xml:space="preserve">   sh pensionikulu</t>
  </si>
  <si>
    <t>Tööjõukulude osakaal müügitulust</t>
  </si>
  <si>
    <t>Põhivara kulum ja väärtuse langus</t>
  </si>
  <si>
    <t>Muud ärikulud</t>
  </si>
  <si>
    <t>Ärikulud KOKKU</t>
  </si>
  <si>
    <t>Ärikasum (-kahjum)</t>
  </si>
  <si>
    <t xml:space="preserve">Finantstulud ja -kulud </t>
  </si>
  <si>
    <t>Finantstulud ja -kulud tütarettevõtjate aktsiatelt ja osadelt (+/-)</t>
  </si>
  <si>
    <t>Finantstulud ja -kulud sidusettevõtjate aktsiatelt ja osadelt (+/-)</t>
  </si>
  <si>
    <t>Finantstulud ja -kulud muudelt pikaajalistelt finantsinvesteeringutelt (+/-)</t>
  </si>
  <si>
    <t>Intressikulud (-)</t>
  </si>
  <si>
    <t>Kasum (kahjum) valuutakursi muutustest (+/-)</t>
  </si>
  <si>
    <t>Muud finantstulud ja -kulud (+/-)</t>
  </si>
  <si>
    <t>Finantstulud ja -kulud KOKKU</t>
  </si>
  <si>
    <t>Kasum (kahjum) enne maksustamist</t>
  </si>
  <si>
    <t>Tulumaks</t>
  </si>
  <si>
    <t>Aruandeaasta kasum (-kahjum)</t>
  </si>
  <si>
    <t>Puhta lisandväärtuse muutus töötaja kohta võrreldes eelmise majandusaastaga</t>
  </si>
  <si>
    <t>EMTAK kood</t>
  </si>
  <si>
    <t>Taotluse esitamise majandusaastale eelnenud majandusaasta viimase päeva seisuga</t>
  </si>
  <si>
    <t xml:space="preserve"> </t>
  </si>
  <si>
    <t>Taotluse esitamise majandusaasta viimase päeva seisuga</t>
  </si>
  <si>
    <t>Kavandatava esimese majandusaasta viimase päeva seisuga</t>
  </si>
  <si>
    <t>Kavandatava teise majandusaasta viimase päeva seisuga</t>
  </si>
  <si>
    <t>Kavandatava kolmanda majandusaasta viimase päeva seisuga</t>
  </si>
  <si>
    <t>Finantsandmed kasumiaruande (skeem 1) põhjal</t>
  </si>
  <si>
    <r>
      <t>Müüdud toodangu maht (tonnides)</t>
    </r>
    <r>
      <rPr>
        <b/>
        <vertAlign val="superscript"/>
        <sz val="10"/>
        <color rgb="FF0076BE"/>
        <rFont val="Arial"/>
        <family val="2"/>
      </rPr>
      <t>1</t>
    </r>
  </si>
  <si>
    <r>
      <t>sh energiatarve (elekter + soojus) kWh kokku</t>
    </r>
    <r>
      <rPr>
        <b/>
        <vertAlign val="superscript"/>
        <sz val="10"/>
        <color rgb="FF0076BE"/>
        <rFont val="Arial"/>
        <family val="2"/>
      </rPr>
      <t>2</t>
    </r>
  </si>
  <si>
    <r>
      <t>Energiatõhususe suhtarv</t>
    </r>
    <r>
      <rPr>
        <b/>
        <vertAlign val="superscript"/>
        <sz val="10"/>
        <color rgb="FF0076BE"/>
        <rFont val="Arial"/>
        <family val="2"/>
      </rPr>
      <t>3</t>
    </r>
  </si>
  <si>
    <r>
      <t>Töötajate arv taandatuna täistööajale</t>
    </r>
    <r>
      <rPr>
        <b/>
        <vertAlign val="superscript"/>
        <sz val="10"/>
        <color rgb="FF0076BE"/>
        <rFont val="Arial"/>
        <family val="2"/>
      </rPr>
      <t>4</t>
    </r>
  </si>
  <si>
    <r>
      <t>Täistööajaga töökohtade muutus võrreldes eelmise majandusaastaga (%)</t>
    </r>
    <r>
      <rPr>
        <b/>
        <vertAlign val="superscript"/>
        <sz val="10"/>
        <color rgb="FF0076BE"/>
        <rFont val="Arial"/>
        <family val="2"/>
      </rPr>
      <t>5</t>
    </r>
  </si>
  <si>
    <r>
      <t>Brutotunnipalk (eurot/tunnis)</t>
    </r>
    <r>
      <rPr>
        <b/>
        <vertAlign val="superscript"/>
        <sz val="10"/>
        <color rgb="FF0076BE"/>
        <rFont val="Arial"/>
        <family val="2"/>
      </rPr>
      <t>6</t>
    </r>
  </si>
  <si>
    <r>
      <t>Brutotunnipalga muutus võrreldes eelmise majandusaastaga(%)</t>
    </r>
    <r>
      <rPr>
        <b/>
        <vertAlign val="superscript"/>
        <sz val="10"/>
        <color rgb="FF0076BE"/>
        <rFont val="Arial"/>
        <family val="2"/>
      </rPr>
      <t>7</t>
    </r>
  </si>
  <si>
    <r>
      <t>Puhas lisandväärtus töötaja kohta aastas</t>
    </r>
    <r>
      <rPr>
        <b/>
        <vertAlign val="superscript"/>
        <sz val="10"/>
        <color rgb="FF0076BE"/>
        <rFont val="Arial"/>
        <family val="2"/>
      </rPr>
      <t>8</t>
    </r>
  </si>
  <si>
    <t>Müügitulu muutus võrreldes eelmise majandusaastaga (%)</t>
  </si>
  <si>
    <t>Muude toodete, kaupade ja teenuste müük</t>
  </si>
  <si>
    <t>Müüdud toodangu (kaupade, teenuste) kulu</t>
  </si>
  <si>
    <t xml:space="preserve">   sh tööjõukulu</t>
  </si>
  <si>
    <t xml:space="preserve">   sh rendikulu</t>
  </si>
  <si>
    <t xml:space="preserve">   sh põhivara kulum ja väärtuse langus</t>
  </si>
  <si>
    <t>8</t>
  </si>
  <si>
    <t>9</t>
  </si>
  <si>
    <t>10</t>
  </si>
  <si>
    <t>Brutokasum</t>
  </si>
  <si>
    <t>11</t>
  </si>
  <si>
    <t>Turustuskulud</t>
  </si>
  <si>
    <t>kululiik</t>
  </si>
  <si>
    <t xml:space="preserve">  </t>
  </si>
  <si>
    <t>12</t>
  </si>
  <si>
    <t>Üldhalduskulud</t>
  </si>
  <si>
    <t>13</t>
  </si>
  <si>
    <t>13.1</t>
  </si>
  <si>
    <t>13.2</t>
  </si>
  <si>
    <t>13.3</t>
  </si>
  <si>
    <t>16</t>
  </si>
  <si>
    <t>17</t>
  </si>
  <si>
    <t>18</t>
  </si>
  <si>
    <t xml:space="preserve">   sh muud äritulud</t>
  </si>
  <si>
    <t>20</t>
  </si>
  <si>
    <t>28.1</t>
  </si>
  <si>
    <t>Puhta lisandväärtuse muutus töötaja kohta võrreldes eelmise majandusastaga</t>
  </si>
  <si>
    <t>Finantsandmed kasumiaruande (skeem 2) põhjal</t>
  </si>
  <si>
    <t>Finantsandmete selgitused</t>
  </si>
  <si>
    <t>Nr</t>
  </si>
  <si>
    <t xml:space="preserve">Taotleja märgib reale aasta jooksul toiduainete tootmise C10 (va 102) või joogitootmise C11 müüdud toodangu mahu tonnides. Antud näitaja on vajalik energiatõhususe arvutamiseks. </t>
  </si>
  <si>
    <t xml:space="preserve">Taotleja märgib reale aasta jooksul kulutatud erenrgiatarbe (elekter + soojus) kWh. Antud näitaja on vajalik energiatõhususe arvutamiseks. </t>
  </si>
  <si>
    <t xml:space="preserve">Tegemist on kohustusliku seirenäitajaga. Näiteks kui ettevõtja tarbis aastas 12000 kWh soojus- ja elektrienergiat ning tema valmistoodang oli 110 tonni, siis võib öelda, et ettevõtja kulutas 1 tonni toodangu valmistamiseks umbes 109,1 kWh energiat (12000/110). Mida väiksem on suhtarv, seda energiatõhusamalt suudab ettevõtja toodangut toota. </t>
  </si>
  <si>
    <t>Taotleja märgib töötajate arvu taandatuna täistööajale (ATÜdes).</t>
  </si>
  <si>
    <t>Täistööajaga töökohtade muutus (kasv/vähenemine) võrreldes eelmise majandusaastaga.</t>
  </si>
  <si>
    <t>Brutotunnipalk = palgakulu / töötajate arv taandatuna täistööajale / vastava aasta normtunnid.</t>
  </si>
  <si>
    <t>Brutotunnipalga muutus (kasv/vähenemine) võrreldes eelmise majandusaastaga.</t>
  </si>
  <si>
    <t>Tööjõukulud kokku = tootmise tööjõukulu + turustamise tööjõukulu + üldhalduse tööjõukulu</t>
  </si>
  <si>
    <t>Skeem 2 selgituse tekst</t>
  </si>
  <si>
    <t>Skeem 1 selgituse tekst</t>
  </si>
  <si>
    <r>
      <t>Tööjõukulud kokku</t>
    </r>
    <r>
      <rPr>
        <b/>
        <vertAlign val="superscript"/>
        <sz val="10"/>
        <color rgb="FF0076BE"/>
        <rFont val="Arial"/>
        <family val="2"/>
      </rPr>
      <t>4</t>
    </r>
  </si>
  <si>
    <r>
      <t>Töötajate arv taandatuna täistööajale</t>
    </r>
    <r>
      <rPr>
        <b/>
        <vertAlign val="superscript"/>
        <sz val="10"/>
        <color rgb="FF0076BE"/>
        <rFont val="Arial"/>
        <family val="2"/>
      </rPr>
      <t>5</t>
    </r>
  </si>
  <si>
    <r>
      <t>Täistööajaga töökohtade muutus võrreldes eelmise majandusaastaga (%)</t>
    </r>
    <r>
      <rPr>
        <b/>
        <vertAlign val="superscript"/>
        <sz val="10"/>
        <color rgb="FF0076BE"/>
        <rFont val="Arial"/>
        <family val="2"/>
      </rPr>
      <t>6</t>
    </r>
  </si>
  <si>
    <r>
      <t>Brutotunnipalk (eurot/tunnis)</t>
    </r>
    <r>
      <rPr>
        <b/>
        <vertAlign val="superscript"/>
        <sz val="10"/>
        <color rgb="FF0076BE"/>
        <rFont val="Arial"/>
        <family val="2"/>
      </rPr>
      <t>7</t>
    </r>
  </si>
  <si>
    <r>
      <t>Brutotunnipalga muutus võrreldes eelmise majandusaastaga (%)</t>
    </r>
    <r>
      <rPr>
        <b/>
        <vertAlign val="superscript"/>
        <sz val="10"/>
        <color rgb="FF0076BE"/>
        <rFont val="Arial"/>
        <family val="2"/>
      </rPr>
      <t>8</t>
    </r>
  </si>
  <si>
    <r>
      <t>Puhas lisandväärtus töötaja kohta aastas</t>
    </r>
    <r>
      <rPr>
        <b/>
        <vertAlign val="superscript"/>
        <sz val="10"/>
        <color rgb="FF0076BE"/>
        <rFont val="Arial"/>
        <family val="2"/>
      </rPr>
      <t>9</t>
    </r>
  </si>
  <si>
    <t>Puhas lisandväärtus töötaja kohta aastas = (müügitulu - kulud kokku) + tööjõukulu / töötajate arv taandatuna täistööajale.</t>
  </si>
  <si>
    <t>Tabeli täitmisel ei kasutata üldjuhul kulude ega ka kulumi ja tulumaksu sisestamisel "-" märki, välja arvatud nende ridade täitmisel, mille taha on märgitud (+/-). Märki "-" kasutatakse nendel ridadel juhul, kui kulud ületavad tulusid, kahjum kasumit, varude jääkide muutus on negatiivne. Intressikulud ja kapitaliseeritud väljaminekud põhivara valmistamsiel tuleb märkida "-" märgiga.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</si>
</sst>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indexed="8"/>
      <name val="Arial"/>
      <family val="2"/>
      <charset val="186"/>
    </font>
    <font>
      <b/>
      <u/>
      <sz val="11"/>
      <color indexed="12"/>
      <name val="Roboto Condensed"/>
    </font>
    <font>
      <sz val="24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333333"/>
      <name val="Arial"/>
      <family val="2"/>
    </font>
    <font>
      <sz val="19"/>
      <color rgb="FF000000"/>
      <name val="Arial"/>
      <family val="2"/>
    </font>
    <font>
      <sz val="19"/>
      <color theme="1"/>
      <name val="Arial"/>
      <family val="2"/>
    </font>
    <font>
      <sz val="1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b/>
      <sz val="10"/>
      <color rgb="FF0076BE"/>
      <name val="Arial"/>
      <family val="2"/>
    </font>
    <font>
      <sz val="10"/>
      <color indexed="8"/>
      <name val="Arial"/>
      <family val="2"/>
    </font>
    <font>
      <i/>
      <sz val="10"/>
      <color theme="0" tint="-0.34998626667073579"/>
      <name val="Arial"/>
      <family val="2"/>
    </font>
    <font>
      <b/>
      <vertAlign val="superscript"/>
      <sz val="10"/>
      <color rgb="FF0076BE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Roboto Condensed"/>
    </font>
  </fonts>
  <fills count="6">
    <fill>
      <patternFill patternType="none"/>
    </fill>
    <fill>
      <patternFill patternType="gray125"/>
    </fill>
    <fill>
      <patternFill patternType="solid">
        <fgColor rgb="FF0076B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4" tint="0.79998168889431442"/>
      </patternFill>
    </fill>
    <fill>
      <patternFill patternType="gray0625">
        <bgColor theme="4" tint="0.79995117038483843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4" fillId="0" borderId="0" xfId="0" applyFont="1" applyFill="1" applyAlignment="1">
      <alignment vertical="center" wrapText="1"/>
    </xf>
    <xf numFmtId="0" fontId="7" fillId="0" borderId="0" xfId="0" applyFont="1"/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3" fontId="15" fillId="0" borderId="1" xfId="2" applyNumberFormat="1" applyFont="1" applyFill="1" applyBorder="1" applyAlignment="1" applyProtection="1">
      <alignment horizontal="right" vertical="center"/>
      <protection locked="0"/>
    </xf>
    <xf numFmtId="49" fontId="14" fillId="3" borderId="5" xfId="2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 applyProtection="1">
      <alignment horizontal="right" vertical="center"/>
      <protection locked="0"/>
    </xf>
    <xf numFmtId="0" fontId="16" fillId="3" borderId="6" xfId="2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 applyProtection="1">
      <alignment horizontal="right" vertical="center"/>
      <protection locked="0"/>
    </xf>
    <xf numFmtId="3" fontId="11" fillId="0" borderId="1" xfId="2" applyNumberFormat="1" applyFont="1" applyFill="1" applyBorder="1" applyAlignment="1" applyProtection="1">
      <alignment horizontal="right" vertical="center"/>
    </xf>
    <xf numFmtId="4" fontId="11" fillId="0" borderId="1" xfId="2" applyNumberFormat="1" applyFont="1" applyFill="1" applyBorder="1" applyAlignment="1" applyProtection="1">
      <alignment horizontal="right" vertical="center"/>
      <protection locked="0"/>
    </xf>
    <xf numFmtId="4" fontId="11" fillId="0" borderId="1" xfId="0" applyNumberFormat="1" applyFont="1" applyFill="1" applyBorder="1" applyAlignment="1">
      <alignment vertical="center"/>
    </xf>
    <xf numFmtId="3" fontId="15" fillId="0" borderId="1" xfId="2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0" fontId="14" fillId="3" borderId="7" xfId="2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0" fontId="19" fillId="3" borderId="1" xfId="2" applyNumberFormat="1" applyFont="1" applyFill="1" applyBorder="1" applyAlignment="1" applyProtection="1">
      <alignment horizontal="right" vertical="center"/>
    </xf>
    <xf numFmtId="3" fontId="15" fillId="5" borderId="10" xfId="2" applyNumberFormat="1" applyFont="1" applyFill="1" applyBorder="1" applyAlignment="1" applyProtection="1">
      <alignment horizontal="right" vertical="center"/>
      <protection locked="0"/>
    </xf>
    <xf numFmtId="10" fontId="19" fillId="3" borderId="11" xfId="2" applyNumberFormat="1" applyFont="1" applyFill="1" applyBorder="1" applyAlignment="1" applyProtection="1">
      <alignment horizontal="right" vertical="center"/>
    </xf>
    <xf numFmtId="10" fontId="19" fillId="3" borderId="8" xfId="2" applyNumberFormat="1" applyFont="1" applyFill="1" applyBorder="1" applyAlignment="1" applyProtection="1">
      <alignment horizontal="right" vertical="center"/>
    </xf>
    <xf numFmtId="10" fontId="19" fillId="3" borderId="4" xfId="2" applyNumberFormat="1" applyFont="1" applyFill="1" applyBorder="1" applyAlignment="1" applyProtection="1">
      <alignment horizontal="right" vertical="center"/>
    </xf>
    <xf numFmtId="3" fontId="15" fillId="4" borderId="6" xfId="2" applyNumberFormat="1" applyFont="1" applyFill="1" applyBorder="1" applyAlignment="1" applyProtection="1">
      <alignment horizontal="right" vertical="center"/>
      <protection locked="0"/>
    </xf>
    <xf numFmtId="3" fontId="15" fillId="4" borderId="11" xfId="2" applyNumberFormat="1" applyFont="1" applyFill="1" applyBorder="1" applyAlignment="1" applyProtection="1">
      <alignment horizontal="right" vertical="center"/>
      <protection locked="0"/>
    </xf>
    <xf numFmtId="3" fontId="15" fillId="4" borderId="8" xfId="2" applyNumberFormat="1" applyFont="1" applyFill="1" applyBorder="1" applyAlignment="1" applyProtection="1">
      <alignment horizontal="right" vertical="center"/>
      <protection locked="0"/>
    </xf>
    <xf numFmtId="0" fontId="11" fillId="4" borderId="11" xfId="0" applyFont="1" applyFill="1" applyBorder="1" applyAlignment="1">
      <alignment vertical="center"/>
    </xf>
    <xf numFmtId="10" fontId="19" fillId="3" borderId="11" xfId="0" applyNumberFormat="1" applyFont="1" applyFill="1" applyBorder="1" applyAlignment="1">
      <alignment horizontal="right" vertical="center"/>
    </xf>
    <xf numFmtId="10" fontId="19" fillId="3" borderId="8" xfId="0" applyNumberFormat="1" applyFont="1" applyFill="1" applyBorder="1" applyAlignment="1">
      <alignment horizontal="right" vertical="center"/>
    </xf>
    <xf numFmtId="0" fontId="14" fillId="3" borderId="13" xfId="2" applyFont="1" applyFill="1" applyBorder="1" applyAlignment="1">
      <alignment vertical="center" wrapText="1"/>
    </xf>
    <xf numFmtId="0" fontId="14" fillId="3" borderId="14" xfId="2" applyFont="1" applyFill="1" applyBorder="1" applyAlignment="1">
      <alignment horizontal="left" vertical="center" wrapText="1"/>
    </xf>
    <xf numFmtId="0" fontId="15" fillId="4" borderId="9" xfId="2" applyFont="1" applyFill="1" applyBorder="1" applyAlignment="1">
      <alignment vertical="center" wrapText="1"/>
    </xf>
    <xf numFmtId="3" fontId="15" fillId="4" borderId="10" xfId="2" applyNumberFormat="1" applyFont="1" applyFill="1" applyBorder="1" applyAlignment="1" applyProtection="1">
      <alignment horizontal="right" vertical="center"/>
      <protection locked="0"/>
    </xf>
    <xf numFmtId="3" fontId="11" fillId="4" borderId="11" xfId="2" applyNumberFormat="1" applyFont="1" applyFill="1" applyBorder="1" applyAlignment="1" applyProtection="1">
      <alignment horizontal="right" vertical="center"/>
      <protection locked="0"/>
    </xf>
    <xf numFmtId="0" fontId="14" fillId="3" borderId="14" xfId="3" applyFont="1" applyFill="1" applyBorder="1" applyAlignment="1" applyProtection="1">
      <alignment horizontal="left" vertical="center" wrapText="1"/>
    </xf>
    <xf numFmtId="3" fontId="11" fillId="4" borderId="4" xfId="2" applyNumberFormat="1" applyFont="1" applyFill="1" applyBorder="1" applyAlignment="1" applyProtection="1">
      <alignment horizontal="right" vertical="center"/>
      <protection locked="0"/>
    </xf>
    <xf numFmtId="0" fontId="14" fillId="3" borderId="14" xfId="2" applyFont="1" applyFill="1" applyBorder="1" applyAlignment="1">
      <alignment vertical="center" wrapText="1"/>
    </xf>
    <xf numFmtId="0" fontId="16" fillId="3" borderId="14" xfId="2" applyFont="1" applyFill="1" applyBorder="1" applyAlignment="1">
      <alignment horizontal="center" vertical="center" wrapText="1"/>
    </xf>
    <xf numFmtId="3" fontId="11" fillId="4" borderId="9" xfId="2" applyNumberFormat="1" applyFont="1" applyFill="1" applyBorder="1" applyAlignment="1" applyProtection="1">
      <alignment horizontal="right" vertical="center"/>
      <protection locked="0"/>
    </xf>
    <xf numFmtId="3" fontId="11" fillId="4" borderId="10" xfId="2" applyNumberFormat="1" applyFont="1" applyFill="1" applyBorder="1" applyAlignment="1" applyProtection="1">
      <alignment horizontal="right" vertical="center"/>
      <protection locked="0"/>
    </xf>
    <xf numFmtId="3" fontId="11" fillId="4" borderId="6" xfId="2" applyNumberFormat="1" applyFont="1" applyFill="1" applyBorder="1" applyAlignment="1" applyProtection="1">
      <alignment horizontal="left" vertical="center"/>
      <protection locked="0"/>
    </xf>
    <xf numFmtId="3" fontId="11" fillId="4" borderId="6" xfId="2" applyNumberFormat="1" applyFont="1" applyFill="1" applyBorder="1" applyAlignment="1" applyProtection="1">
      <alignment horizontal="right" vertical="center"/>
      <protection locked="0"/>
    </xf>
    <xf numFmtId="3" fontId="11" fillId="4" borderId="6" xfId="2" applyNumberFormat="1" applyFont="1" applyFill="1" applyBorder="1" applyAlignment="1" applyProtection="1">
      <alignment horizontal="right" vertical="center"/>
    </xf>
    <xf numFmtId="0" fontId="11" fillId="4" borderId="6" xfId="2" applyFont="1" applyFill="1" applyBorder="1" applyAlignment="1">
      <alignment horizontal="left" vertical="center" wrapText="1"/>
    </xf>
    <xf numFmtId="3" fontId="11" fillId="4" borderId="17" xfId="2" applyNumberFormat="1" applyFont="1" applyFill="1" applyBorder="1" applyAlignment="1" applyProtection="1">
      <alignment horizontal="right" vertical="center"/>
      <protection locked="0"/>
    </xf>
    <xf numFmtId="3" fontId="11" fillId="4" borderId="14" xfId="2" applyNumberFormat="1" applyFont="1" applyFill="1" applyBorder="1" applyAlignment="1" applyProtection="1">
      <alignment horizontal="right" vertical="center"/>
      <protection locked="0"/>
    </xf>
    <xf numFmtId="10" fontId="19" fillId="3" borderId="15" xfId="2" applyNumberFormat="1" applyFont="1" applyFill="1" applyBorder="1" applyAlignment="1" applyProtection="1">
      <alignment horizontal="right" vertical="center"/>
    </xf>
    <xf numFmtId="3" fontId="11" fillId="4" borderId="18" xfId="2" applyNumberFormat="1" applyFont="1" applyFill="1" applyBorder="1" applyAlignment="1" applyProtection="1">
      <alignment horizontal="right" vertical="center"/>
      <protection locked="0"/>
    </xf>
    <xf numFmtId="3" fontId="15" fillId="4" borderId="14" xfId="2" applyNumberFormat="1" applyFont="1" applyFill="1" applyBorder="1" applyAlignment="1" applyProtection="1">
      <alignment horizontal="right" vertical="center"/>
      <protection locked="0"/>
    </xf>
    <xf numFmtId="10" fontId="19" fillId="3" borderId="13" xfId="2" applyNumberFormat="1" applyFont="1" applyFill="1" applyBorder="1" applyAlignment="1" applyProtection="1">
      <alignment horizontal="right" vertical="center"/>
    </xf>
    <xf numFmtId="3" fontId="15" fillId="4" borderId="10" xfId="2" applyNumberFormat="1" applyFont="1" applyFill="1" applyBorder="1" applyAlignment="1" applyProtection="1">
      <alignment horizontal="right" vertical="center"/>
    </xf>
    <xf numFmtId="0" fontId="15" fillId="4" borderId="10" xfId="2" applyFont="1" applyFill="1" applyBorder="1" applyAlignment="1">
      <alignment vertical="center" wrapText="1"/>
    </xf>
    <xf numFmtId="0" fontId="14" fillId="3" borderId="14" xfId="3" applyFont="1" applyFill="1" applyBorder="1" applyAlignment="1" applyProtection="1">
      <alignment vertical="center"/>
    </xf>
    <xf numFmtId="0" fontId="14" fillId="3" borderId="17" xfId="0" applyFont="1" applyFill="1" applyBorder="1" applyAlignment="1">
      <alignment vertical="center" wrapText="1"/>
    </xf>
    <xf numFmtId="3" fontId="15" fillId="4" borderId="6" xfId="2" applyNumberFormat="1" applyFont="1" applyFill="1" applyBorder="1" applyAlignment="1" applyProtection="1">
      <alignment horizontal="right" vertical="center"/>
    </xf>
    <xf numFmtId="0" fontId="11" fillId="4" borderId="6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3" fontId="11" fillId="4" borderId="16" xfId="2" applyNumberFormat="1" applyFont="1" applyFill="1" applyBorder="1" applyAlignment="1" applyProtection="1">
      <alignment horizontal="right" vertical="center"/>
      <protection locked="0"/>
    </xf>
    <xf numFmtId="0" fontId="15" fillId="4" borderId="4" xfId="2" applyFont="1" applyFill="1" applyBorder="1" applyAlignment="1">
      <alignment vertical="center" wrapText="1"/>
    </xf>
    <xf numFmtId="10" fontId="19" fillId="3" borderId="10" xfId="2" applyNumberFormat="1" applyFont="1" applyFill="1" applyBorder="1" applyAlignment="1" applyProtection="1">
      <alignment horizontal="right" vertical="center"/>
    </xf>
    <xf numFmtId="10" fontId="19" fillId="3" borderId="6" xfId="2" applyNumberFormat="1" applyFont="1" applyFill="1" applyBorder="1" applyAlignment="1" applyProtection="1">
      <alignment horizontal="right" vertical="center"/>
    </xf>
    <xf numFmtId="0" fontId="14" fillId="3" borderId="14" xfId="0" applyFont="1" applyFill="1" applyBorder="1" applyAlignment="1">
      <alignment vertical="center"/>
    </xf>
    <xf numFmtId="10" fontId="19" fillId="3" borderId="9" xfId="2" applyNumberFormat="1" applyFont="1" applyFill="1" applyBorder="1" applyAlignment="1" applyProtection="1">
      <alignment horizontal="right" vertical="center"/>
    </xf>
    <xf numFmtId="3" fontId="11" fillId="4" borderId="10" xfId="2" applyNumberFormat="1" applyFont="1" applyFill="1" applyBorder="1" applyAlignment="1" applyProtection="1">
      <alignment horizontal="left" vertical="center"/>
      <protection locked="0"/>
    </xf>
    <xf numFmtId="3" fontId="15" fillId="4" borderId="14" xfId="2" applyNumberFormat="1" applyFont="1" applyFill="1" applyBorder="1" applyAlignment="1" applyProtection="1">
      <alignment horizontal="right" vertical="center"/>
    </xf>
    <xf numFmtId="0" fontId="11" fillId="4" borderId="14" xfId="0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0" fontId="15" fillId="4" borderId="14" xfId="2" applyFont="1" applyFill="1" applyBorder="1" applyAlignment="1">
      <alignment vertical="center" wrapText="1"/>
    </xf>
    <xf numFmtId="3" fontId="15" fillId="4" borderId="11" xfId="2" applyNumberFormat="1" applyFont="1" applyFill="1" applyBorder="1" applyAlignment="1">
      <alignment vertical="center" wrapText="1"/>
    </xf>
    <xf numFmtId="3" fontId="15" fillId="4" borderId="8" xfId="2" applyNumberFormat="1" applyFont="1" applyFill="1" applyBorder="1" applyAlignment="1">
      <alignment vertical="center" wrapText="1"/>
    </xf>
    <xf numFmtId="4" fontId="19" fillId="3" borderId="10" xfId="2" applyNumberFormat="1" applyFont="1" applyFill="1" applyBorder="1" applyAlignment="1" applyProtection="1">
      <alignment horizontal="right" vertical="center"/>
    </xf>
    <xf numFmtId="4" fontId="19" fillId="3" borderId="10" xfId="0" applyNumberFormat="1" applyFont="1" applyFill="1" applyBorder="1" applyAlignment="1" applyProtection="1">
      <alignment vertical="center"/>
    </xf>
    <xf numFmtId="4" fontId="19" fillId="3" borderId="6" xfId="2" applyNumberFormat="1" applyFont="1" applyFill="1" applyBorder="1" applyAlignment="1" applyProtection="1">
      <alignment horizontal="right" vertical="center"/>
    </xf>
    <xf numFmtId="10" fontId="19" fillId="3" borderId="12" xfId="2" applyNumberFormat="1" applyFont="1" applyFill="1" applyBorder="1" applyAlignment="1" applyProtection="1">
      <alignment horizontal="right" vertical="center"/>
    </xf>
    <xf numFmtId="4" fontId="19" fillId="3" borderId="9" xfId="2" applyNumberFormat="1" applyFont="1" applyFill="1" applyBorder="1" applyAlignment="1" applyProtection="1">
      <alignment horizontal="right" vertical="center"/>
    </xf>
    <xf numFmtId="4" fontId="19" fillId="3" borderId="4" xfId="2" applyNumberFormat="1" applyFont="1" applyFill="1" applyBorder="1" applyAlignment="1" applyProtection="1">
      <alignment horizontal="right" vertical="center"/>
    </xf>
    <xf numFmtId="3" fontId="11" fillId="4" borderId="14" xfId="2" applyNumberFormat="1" applyFont="1" applyFill="1" applyBorder="1" applyAlignment="1" applyProtection="1">
      <alignment horizontal="right" vertical="center"/>
    </xf>
    <xf numFmtId="0" fontId="11" fillId="4" borderId="14" xfId="2" applyFont="1" applyFill="1" applyBorder="1" applyAlignment="1">
      <alignment horizontal="left" vertical="center" wrapText="1"/>
    </xf>
    <xf numFmtId="0" fontId="11" fillId="4" borderId="10" xfId="2" applyFont="1" applyFill="1" applyBorder="1" applyAlignment="1">
      <alignment horizontal="left" vertical="center" wrapText="1"/>
    </xf>
    <xf numFmtId="0" fontId="14" fillId="3" borderId="1" xfId="2" applyFont="1" applyFill="1" applyBorder="1" applyAlignment="1">
      <alignment horizontal="center" vertical="center"/>
    </xf>
    <xf numFmtId="49" fontId="14" fillId="3" borderId="1" xfId="2" applyNumberFormat="1" applyFont="1" applyFill="1" applyBorder="1" applyAlignment="1">
      <alignment horizontal="center" vertical="center"/>
    </xf>
    <xf numFmtId="4" fontId="18" fillId="3" borderId="10" xfId="2" applyNumberFormat="1" applyFont="1" applyFill="1" applyBorder="1" applyAlignment="1" applyProtection="1">
      <alignment horizontal="right" vertical="center"/>
    </xf>
    <xf numFmtId="4" fontId="18" fillId="3" borderId="6" xfId="2" applyNumberFormat="1" applyFont="1" applyFill="1" applyBorder="1" applyAlignment="1" applyProtection="1">
      <alignment horizontal="right" vertical="center"/>
    </xf>
    <xf numFmtId="4" fontId="19" fillId="3" borderId="11" xfId="2" applyNumberFormat="1" applyFont="1" applyFill="1" applyBorder="1" applyAlignment="1" applyProtection="1">
      <alignment horizontal="right" vertical="center"/>
    </xf>
    <xf numFmtId="4" fontId="19" fillId="3" borderId="8" xfId="2" applyNumberFormat="1" applyFont="1" applyFill="1" applyBorder="1" applyAlignment="1" applyProtection="1">
      <alignment horizontal="right" vertical="center"/>
    </xf>
    <xf numFmtId="4" fontId="19" fillId="3" borderId="12" xfId="2" applyNumberFormat="1" applyFont="1" applyFill="1" applyBorder="1" applyAlignment="1" applyProtection="1">
      <alignment horizontal="right" vertical="center"/>
    </xf>
    <xf numFmtId="4" fontId="19" fillId="3" borderId="15" xfId="2" applyNumberFormat="1" applyFont="1" applyFill="1" applyBorder="1" applyAlignment="1" applyProtection="1">
      <alignment horizontal="right" vertical="center"/>
    </xf>
    <xf numFmtId="4" fontId="18" fillId="3" borderId="9" xfId="2" applyNumberFormat="1" applyFont="1" applyFill="1" applyBorder="1" applyAlignment="1" applyProtection="1">
      <alignment horizontal="right" vertical="center"/>
    </xf>
    <xf numFmtId="4" fontId="18" fillId="3" borderId="4" xfId="2" applyNumberFormat="1" applyFont="1" applyFill="1" applyBorder="1" applyAlignment="1" applyProtection="1">
      <alignment horizontal="right" vertical="center"/>
    </xf>
    <xf numFmtId="4" fontId="18" fillId="3" borderId="11" xfId="2" applyNumberFormat="1" applyFont="1" applyFill="1" applyBorder="1" applyAlignment="1" applyProtection="1">
      <alignment horizontal="right" vertical="center"/>
    </xf>
    <xf numFmtId="4" fontId="18" fillId="3" borderId="8" xfId="2" applyNumberFormat="1" applyFont="1" applyFill="1" applyBorder="1" applyAlignment="1" applyProtection="1">
      <alignment horizontal="right" vertical="center"/>
    </xf>
    <xf numFmtId="4" fontId="19" fillId="3" borderId="10" xfId="0" applyNumberFormat="1" applyFont="1" applyFill="1" applyBorder="1" applyAlignment="1">
      <alignment vertical="center"/>
    </xf>
    <xf numFmtId="4" fontId="19" fillId="3" borderId="6" xfId="0" applyNumberFormat="1" applyFont="1" applyFill="1" applyBorder="1" applyAlignment="1">
      <alignment vertical="center"/>
    </xf>
    <xf numFmtId="4" fontId="18" fillId="3" borderId="9" xfId="2" applyNumberFormat="1" applyFont="1" applyFill="1" applyBorder="1" applyAlignment="1">
      <alignment vertical="center" wrapText="1"/>
    </xf>
    <xf numFmtId="4" fontId="18" fillId="3" borderId="4" xfId="2" applyNumberFormat="1" applyFont="1" applyFill="1" applyBorder="1" applyAlignment="1">
      <alignment vertical="center" wrapText="1"/>
    </xf>
    <xf numFmtId="4" fontId="18" fillId="3" borderId="18" xfId="2" applyNumberFormat="1" applyFont="1" applyFill="1" applyBorder="1" applyAlignment="1">
      <alignment vertical="center" wrapText="1"/>
    </xf>
    <xf numFmtId="4" fontId="19" fillId="3" borderId="1" xfId="2" applyNumberFormat="1" applyFont="1" applyFill="1" applyBorder="1" applyAlignment="1" applyProtection="1">
      <alignment horizontal="right" vertical="center"/>
    </xf>
    <xf numFmtId="3" fontId="11" fillId="4" borderId="20" xfId="2" applyNumberFormat="1" applyFont="1" applyFill="1" applyBorder="1" applyAlignment="1" applyProtection="1">
      <alignment horizontal="right" vertical="center"/>
      <protection locked="0"/>
    </xf>
    <xf numFmtId="10" fontId="18" fillId="3" borderId="21" xfId="2" applyNumberFormat="1" applyFont="1" applyFill="1" applyBorder="1" applyAlignment="1" applyProtection="1">
      <alignment horizontal="right" vertical="center"/>
    </xf>
    <xf numFmtId="10" fontId="18" fillId="3" borderId="20" xfId="2" applyNumberFormat="1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>
      <alignment vertical="center"/>
    </xf>
    <xf numFmtId="4" fontId="18" fillId="3" borderId="23" xfId="2" applyNumberFormat="1" applyFont="1" applyFill="1" applyBorder="1" applyAlignment="1" applyProtection="1">
      <alignment horizontal="right" vertical="center"/>
    </xf>
    <xf numFmtId="4" fontId="18" fillId="3" borderId="24" xfId="2" applyNumberFormat="1" applyFont="1" applyFill="1" applyBorder="1" applyAlignment="1" applyProtection="1">
      <alignment horizontal="right" vertical="center"/>
    </xf>
    <xf numFmtId="3" fontId="11" fillId="0" borderId="26" xfId="2" applyNumberFormat="1" applyFont="1" applyFill="1" applyBorder="1" applyAlignment="1" applyProtection="1">
      <alignment horizontal="right" vertical="center"/>
      <protection locked="0"/>
    </xf>
    <xf numFmtId="4" fontId="11" fillId="0" borderId="27" xfId="2" applyNumberFormat="1" applyFont="1" applyFill="1" applyBorder="1" applyAlignment="1" applyProtection="1">
      <alignment horizontal="right" vertical="center"/>
      <protection locked="0"/>
    </xf>
    <xf numFmtId="10" fontId="11" fillId="0" borderId="27" xfId="2" applyNumberFormat="1" applyFont="1" applyFill="1" applyBorder="1" applyAlignment="1" applyProtection="1">
      <alignment horizontal="right" vertical="center"/>
      <protection locked="0"/>
    </xf>
    <xf numFmtId="3" fontId="11" fillId="0" borderId="25" xfId="2" applyNumberFormat="1" applyFont="1" applyFill="1" applyBorder="1" applyAlignment="1" applyProtection="1">
      <alignment horizontal="right" vertical="center"/>
      <protection locked="0"/>
    </xf>
    <xf numFmtId="4" fontId="18" fillId="3" borderId="14" xfId="2" applyNumberFormat="1" applyFont="1" applyFill="1" applyBorder="1" applyAlignment="1" applyProtection="1">
      <alignment horizontal="right" vertical="center"/>
    </xf>
    <xf numFmtId="4" fontId="18" fillId="3" borderId="17" xfId="2" applyNumberFormat="1" applyFont="1" applyFill="1" applyBorder="1" applyAlignment="1" applyProtection="1">
      <alignment horizontal="right" vertical="center"/>
    </xf>
    <xf numFmtId="4" fontId="18" fillId="3" borderId="28" xfId="2" applyNumberFormat="1" applyFont="1" applyFill="1" applyBorder="1" applyAlignment="1" applyProtection="1">
      <alignment horizontal="right" vertical="center"/>
    </xf>
    <xf numFmtId="4" fontId="18" fillId="3" borderId="29" xfId="2" applyNumberFormat="1" applyFont="1" applyFill="1" applyBorder="1" applyAlignment="1" applyProtection="1">
      <alignment horizontal="right" vertical="center"/>
    </xf>
    <xf numFmtId="10" fontId="20" fillId="3" borderId="9" xfId="2" applyNumberFormat="1" applyFont="1" applyFill="1" applyBorder="1" applyAlignment="1" applyProtection="1">
      <alignment horizontal="right" vertical="center"/>
    </xf>
    <xf numFmtId="10" fontId="20" fillId="3" borderId="21" xfId="2" applyNumberFormat="1" applyFont="1" applyFill="1" applyBorder="1" applyAlignment="1" applyProtection="1">
      <alignment horizontal="right" vertical="center"/>
    </xf>
    <xf numFmtId="10" fontId="20" fillId="3" borderId="4" xfId="2" applyNumberFormat="1" applyFont="1" applyFill="1" applyBorder="1" applyAlignment="1" applyProtection="1">
      <alignment horizontal="right" vertical="center"/>
    </xf>
    <xf numFmtId="10" fontId="20" fillId="3" borderId="10" xfId="2" applyNumberFormat="1" applyFont="1" applyFill="1" applyBorder="1" applyAlignment="1" applyProtection="1">
      <alignment horizontal="right" vertical="center"/>
    </xf>
    <xf numFmtId="10" fontId="20" fillId="3" borderId="6" xfId="2" applyNumberFormat="1" applyFont="1" applyFill="1" applyBorder="1" applyAlignment="1" applyProtection="1">
      <alignment horizontal="right" vertical="center"/>
    </xf>
    <xf numFmtId="3" fontId="20" fillId="3" borderId="12" xfId="2" applyNumberFormat="1" applyFont="1" applyFill="1" applyBorder="1" applyAlignment="1" applyProtection="1">
      <alignment horizontal="right" vertical="center"/>
    </xf>
    <xf numFmtId="3" fontId="20" fillId="3" borderId="15" xfId="2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2 2" xfId="2"/>
    <cellStyle name="Normal 5" xfId="1"/>
  </cellStyles>
  <dxfs count="0"/>
  <tableStyles count="0" defaultTableStyle="TableStyleMedium2" defaultPivotStyle="PivotStyleLight16"/>
  <colors>
    <mruColors>
      <color rgb="FFE7FAFD"/>
      <color rgb="FFCAF3FA"/>
      <color rgb="FF007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tabSelected="1" workbookViewId="0">
      <pane ySplit="3" topLeftCell="A4" activePane="bottomLeft" state="frozen"/>
      <selection pane="bottomLeft" activeCell="H56" sqref="H56"/>
    </sheetView>
  </sheetViews>
  <sheetFormatPr defaultRowHeight="14.25" x14ac:dyDescent="0.25"/>
  <cols>
    <col min="1" max="1" width="6.28515625" style="3" customWidth="1"/>
    <col min="2" max="2" width="58.28515625" style="3" customWidth="1"/>
    <col min="3" max="3" width="12.7109375" style="3" customWidth="1"/>
    <col min="4" max="8" width="19" style="3" customWidth="1"/>
    <col min="9" max="16384" width="9.140625" style="3"/>
  </cols>
  <sheetData>
    <row r="1" spans="1:13" ht="23.25" x14ac:dyDescent="0.25">
      <c r="A1" s="125" t="s">
        <v>69</v>
      </c>
      <c r="B1" s="126"/>
      <c r="C1" s="126"/>
      <c r="D1" s="126"/>
      <c r="E1" s="126"/>
      <c r="F1" s="126"/>
      <c r="G1" s="126"/>
      <c r="H1" s="126"/>
    </row>
    <row r="2" spans="1:13" ht="33.75" customHeight="1" x14ac:dyDescent="0.25">
      <c r="A2" s="127" t="s">
        <v>125</v>
      </c>
      <c r="B2" s="128"/>
      <c r="C2" s="128"/>
      <c r="D2" s="128"/>
      <c r="E2" s="128"/>
      <c r="F2" s="128"/>
      <c r="G2" s="128"/>
      <c r="H2" s="128"/>
      <c r="I2" s="5"/>
    </row>
    <row r="3" spans="1:13" ht="105" x14ac:dyDescent="0.25">
      <c r="A3" s="7" t="s">
        <v>1</v>
      </c>
      <c r="B3" s="8"/>
      <c r="C3" s="8" t="s">
        <v>62</v>
      </c>
      <c r="D3" s="8" t="s">
        <v>63</v>
      </c>
      <c r="E3" s="8" t="s">
        <v>65</v>
      </c>
      <c r="F3" s="8" t="s">
        <v>66</v>
      </c>
      <c r="G3" s="8" t="s">
        <v>67</v>
      </c>
      <c r="H3" s="8" t="s">
        <v>68</v>
      </c>
    </row>
    <row r="4" spans="1:13" ht="15" customHeight="1" x14ac:dyDescent="0.25">
      <c r="A4" s="9">
        <v>1</v>
      </c>
      <c r="B4" s="36" t="s">
        <v>22</v>
      </c>
      <c r="C4" s="38"/>
      <c r="D4" s="38"/>
      <c r="E4" s="38"/>
      <c r="F4" s="38"/>
      <c r="G4" s="38"/>
      <c r="H4" s="65"/>
      <c r="K4" s="1"/>
      <c r="L4" s="4"/>
    </row>
    <row r="5" spans="1:13" ht="15" customHeight="1" x14ac:dyDescent="0.2">
      <c r="A5" s="10">
        <v>2</v>
      </c>
      <c r="B5" s="37" t="s">
        <v>23</v>
      </c>
      <c r="C5" s="39"/>
      <c r="D5" s="88">
        <f>SUM(D7+D18)</f>
        <v>0</v>
      </c>
      <c r="E5" s="88">
        <f>SUM(E7+E18)</f>
        <v>0</v>
      </c>
      <c r="F5" s="88">
        <f>SUM(F7+F18)</f>
        <v>0</v>
      </c>
      <c r="G5" s="88">
        <f>SUM(G7+G18)</f>
        <v>0</v>
      </c>
      <c r="H5" s="89">
        <f>SUM(H7+H18)</f>
        <v>0</v>
      </c>
      <c r="K5" s="6"/>
    </row>
    <row r="6" spans="1:13" ht="15" customHeight="1" x14ac:dyDescent="0.25">
      <c r="A6" s="12" t="s">
        <v>2</v>
      </c>
      <c r="B6" s="37" t="s">
        <v>24</v>
      </c>
      <c r="C6" s="46"/>
      <c r="D6" s="46"/>
      <c r="E6" s="66">
        <f xml:space="preserve"> IFERROR(E5/D5-100%,0)</f>
        <v>0</v>
      </c>
      <c r="F6" s="66">
        <f xml:space="preserve"> IFERROR(F5/E5-100%,0)</f>
        <v>0</v>
      </c>
      <c r="G6" s="66">
        <f xml:space="preserve"> IFERROR(G5/F5-100%,0)</f>
        <v>0</v>
      </c>
      <c r="H6" s="67">
        <f xml:space="preserve"> IFERROR(H5/G5-100%,0)</f>
        <v>0</v>
      </c>
      <c r="K6" s="2"/>
      <c r="M6"/>
    </row>
    <row r="7" spans="1:13" ht="15" customHeight="1" x14ac:dyDescent="0.25">
      <c r="A7" s="13" t="s">
        <v>3</v>
      </c>
      <c r="B7" s="68" t="s">
        <v>25</v>
      </c>
      <c r="C7" s="40"/>
      <c r="D7" s="90">
        <f>SUM(D8:D16)</f>
        <v>0</v>
      </c>
      <c r="E7" s="90">
        <f>SUM(E8:E16)</f>
        <v>0</v>
      </c>
      <c r="F7" s="90">
        <f>SUM(F8:F16)</f>
        <v>0</v>
      </c>
      <c r="G7" s="90">
        <f>SUM(G8:G16)</f>
        <v>0</v>
      </c>
      <c r="H7" s="91">
        <f>SUM(H8:H16)</f>
        <v>0</v>
      </c>
      <c r="M7"/>
    </row>
    <row r="8" spans="1:13" ht="15" customHeight="1" x14ac:dyDescent="0.25">
      <c r="A8" s="10"/>
      <c r="B8" s="15" t="s">
        <v>26</v>
      </c>
      <c r="C8" s="16"/>
      <c r="D8" s="14"/>
      <c r="E8" s="14"/>
      <c r="F8" s="14"/>
      <c r="G8" s="14"/>
      <c r="H8" s="14"/>
    </row>
    <row r="9" spans="1:13" ht="15" customHeight="1" x14ac:dyDescent="0.2">
      <c r="A9" s="10"/>
      <c r="B9" s="15" t="s">
        <v>26</v>
      </c>
      <c r="C9" s="16"/>
      <c r="D9" s="14"/>
      <c r="E9" s="14"/>
      <c r="F9" s="14"/>
      <c r="G9" s="14"/>
      <c r="H9" s="14"/>
      <c r="K9" s="6"/>
    </row>
    <row r="10" spans="1:13" ht="15" customHeight="1" x14ac:dyDescent="0.25">
      <c r="A10" s="10"/>
      <c r="B10" s="15" t="s">
        <v>26</v>
      </c>
      <c r="C10" s="16"/>
      <c r="D10" s="14"/>
      <c r="E10" s="14"/>
      <c r="F10" s="14"/>
      <c r="G10" s="14"/>
      <c r="H10" s="14"/>
    </row>
    <row r="11" spans="1:13" ht="15" customHeight="1" x14ac:dyDescent="0.25">
      <c r="A11" s="10"/>
      <c r="B11" s="15" t="s">
        <v>26</v>
      </c>
      <c r="C11" s="16"/>
      <c r="D11" s="14"/>
      <c r="E11" s="14"/>
      <c r="F11" s="14"/>
      <c r="G11" s="14"/>
      <c r="H11" s="14"/>
    </row>
    <row r="12" spans="1:13" ht="15" customHeight="1" x14ac:dyDescent="0.25">
      <c r="A12" s="10"/>
      <c r="B12" s="15" t="s">
        <v>26</v>
      </c>
      <c r="C12" s="16"/>
      <c r="D12" s="14"/>
      <c r="E12" s="14"/>
      <c r="F12" s="14"/>
      <c r="G12" s="14"/>
      <c r="H12" s="14"/>
    </row>
    <row r="13" spans="1:13" ht="15" customHeight="1" x14ac:dyDescent="0.25">
      <c r="A13" s="10"/>
      <c r="B13" s="15" t="s">
        <v>26</v>
      </c>
      <c r="C13" s="16"/>
      <c r="D13" s="14"/>
      <c r="E13" s="14"/>
      <c r="F13" s="14"/>
      <c r="G13" s="14"/>
      <c r="H13" s="14"/>
    </row>
    <row r="14" spans="1:13" ht="15" customHeight="1" x14ac:dyDescent="0.25">
      <c r="A14" s="10"/>
      <c r="B14" s="15" t="s">
        <v>26</v>
      </c>
      <c r="C14" s="16"/>
      <c r="D14" s="14"/>
      <c r="E14" s="14"/>
      <c r="F14" s="14"/>
      <c r="G14" s="14"/>
      <c r="H14" s="14"/>
    </row>
    <row r="15" spans="1:13" ht="15" customHeight="1" x14ac:dyDescent="0.25">
      <c r="A15" s="10"/>
      <c r="B15" s="15" t="s">
        <v>26</v>
      </c>
      <c r="C15" s="16"/>
      <c r="D15" s="14"/>
      <c r="E15" s="14"/>
      <c r="F15" s="14"/>
      <c r="G15" s="14"/>
      <c r="H15" s="14"/>
    </row>
    <row r="16" spans="1:13" ht="15" customHeight="1" x14ac:dyDescent="0.25">
      <c r="A16" s="10"/>
      <c r="B16" s="15" t="s">
        <v>26</v>
      </c>
      <c r="C16" s="16"/>
      <c r="D16" s="14"/>
      <c r="E16" s="14"/>
      <c r="F16" s="14"/>
      <c r="G16" s="14"/>
      <c r="H16" s="14"/>
    </row>
    <row r="17" spans="1:8" ht="15" customHeight="1" x14ac:dyDescent="0.25">
      <c r="A17" s="12" t="s">
        <v>4</v>
      </c>
      <c r="B17" s="37" t="s">
        <v>70</v>
      </c>
      <c r="C17" s="42"/>
      <c r="D17" s="14"/>
      <c r="E17" s="14"/>
      <c r="F17" s="14"/>
      <c r="G17" s="14"/>
      <c r="H17" s="14"/>
    </row>
    <row r="18" spans="1:8" ht="15" customHeight="1" x14ac:dyDescent="0.25">
      <c r="A18" s="12" t="s">
        <v>5</v>
      </c>
      <c r="B18" s="37" t="s">
        <v>27</v>
      </c>
      <c r="C18" s="51"/>
      <c r="D18" s="92">
        <f>SUM(D19:D21)</f>
        <v>0</v>
      </c>
      <c r="E18" s="92">
        <f>SUM(E19:E21)</f>
        <v>0</v>
      </c>
      <c r="F18" s="92">
        <f>SUM(F19:F21)</f>
        <v>0</v>
      </c>
      <c r="G18" s="92">
        <f>SUM(G19:G21)</f>
        <v>0</v>
      </c>
      <c r="H18" s="93">
        <f>SUM(H19:H21)</f>
        <v>0</v>
      </c>
    </row>
    <row r="19" spans="1:8" ht="15" customHeight="1" x14ac:dyDescent="0.25">
      <c r="A19" s="12"/>
      <c r="B19" s="15" t="s">
        <v>26</v>
      </c>
      <c r="C19" s="16"/>
      <c r="D19" s="14"/>
      <c r="E19" s="14"/>
      <c r="F19" s="14"/>
      <c r="G19" s="14"/>
      <c r="H19" s="14"/>
    </row>
    <row r="20" spans="1:8" ht="15" customHeight="1" x14ac:dyDescent="0.25">
      <c r="A20" s="12"/>
      <c r="B20" s="15" t="s">
        <v>26</v>
      </c>
      <c r="C20" s="16"/>
      <c r="D20" s="14"/>
      <c r="E20" s="14"/>
      <c r="F20" s="14"/>
      <c r="G20" s="14"/>
      <c r="H20" s="14"/>
    </row>
    <row r="21" spans="1:8" ht="15" customHeight="1" x14ac:dyDescent="0.25">
      <c r="A21" s="12"/>
      <c r="B21" s="15" t="s">
        <v>26</v>
      </c>
      <c r="C21" s="16"/>
      <c r="D21" s="14"/>
      <c r="E21" s="14"/>
      <c r="F21" s="14"/>
      <c r="G21" s="14"/>
      <c r="H21" s="14"/>
    </row>
    <row r="22" spans="1:8" ht="30" customHeight="1" x14ac:dyDescent="0.25">
      <c r="A22" s="12" t="s">
        <v>6</v>
      </c>
      <c r="B22" s="37" t="s">
        <v>28</v>
      </c>
      <c r="C22" s="45"/>
      <c r="D22" s="69">
        <f>IFERROR(D7/D5*100%,0)</f>
        <v>0</v>
      </c>
      <c r="E22" s="69">
        <f>IFERROR(E7/E5*100%,0)</f>
        <v>0</v>
      </c>
      <c r="F22" s="69">
        <f>IFERROR(F7/F5*100%,0)</f>
        <v>0</v>
      </c>
      <c r="G22" s="69">
        <f>IFERROR(G7/G5*100%,0)</f>
        <v>0</v>
      </c>
      <c r="H22" s="29">
        <f>IFERROR(H7/H5*100%,0)</f>
        <v>0</v>
      </c>
    </row>
    <row r="23" spans="1:8" ht="15" customHeight="1" x14ac:dyDescent="0.25">
      <c r="A23" s="10">
        <v>8</v>
      </c>
      <c r="B23" s="37" t="s">
        <v>29</v>
      </c>
      <c r="C23" s="70"/>
      <c r="D23" s="90">
        <f>SUM(D24:D26)</f>
        <v>0</v>
      </c>
      <c r="E23" s="90">
        <f>SUM(E24:E26)</f>
        <v>0</v>
      </c>
      <c r="F23" s="90">
        <f>SUM(F24:F26)</f>
        <v>0</v>
      </c>
      <c r="G23" s="90">
        <f>SUM(G24:G26)</f>
        <v>0</v>
      </c>
      <c r="H23" s="91">
        <f>SUM(H24:H26)</f>
        <v>0</v>
      </c>
    </row>
    <row r="24" spans="1:8" ht="15" customHeight="1" x14ac:dyDescent="0.25">
      <c r="A24" s="12" t="s">
        <v>7</v>
      </c>
      <c r="B24" s="37" t="s">
        <v>30</v>
      </c>
      <c r="C24" s="48"/>
      <c r="D24" s="14"/>
      <c r="E24" s="14"/>
      <c r="F24" s="14"/>
      <c r="G24" s="14"/>
      <c r="H24" s="14"/>
    </row>
    <row r="25" spans="1:8" ht="15" customHeight="1" x14ac:dyDescent="0.25">
      <c r="A25" s="12" t="s">
        <v>8</v>
      </c>
      <c r="B25" s="43" t="s">
        <v>31</v>
      </c>
      <c r="C25" s="48"/>
      <c r="D25" s="14"/>
      <c r="E25" s="14"/>
      <c r="F25" s="14"/>
      <c r="G25" s="14"/>
      <c r="H25" s="14"/>
    </row>
    <row r="26" spans="1:8" ht="15" customHeight="1" x14ac:dyDescent="0.25">
      <c r="A26" s="12" t="s">
        <v>9</v>
      </c>
      <c r="B26" s="43" t="s">
        <v>32</v>
      </c>
      <c r="C26" s="48"/>
      <c r="D26" s="14"/>
      <c r="E26" s="14"/>
      <c r="F26" s="14"/>
      <c r="G26" s="14"/>
      <c r="H26" s="14"/>
    </row>
    <row r="27" spans="1:8" ht="15" customHeight="1" x14ac:dyDescent="0.25">
      <c r="A27" s="10">
        <v>9</v>
      </c>
      <c r="B27" s="37" t="s">
        <v>33</v>
      </c>
      <c r="C27" s="48"/>
      <c r="D27" s="14"/>
      <c r="E27" s="14"/>
      <c r="F27" s="14"/>
      <c r="G27" s="14"/>
      <c r="H27" s="14"/>
    </row>
    <row r="28" spans="1:8" ht="30" customHeight="1" x14ac:dyDescent="0.25">
      <c r="A28" s="10">
        <v>10</v>
      </c>
      <c r="B28" s="37" t="s">
        <v>34</v>
      </c>
      <c r="C28" s="48"/>
      <c r="D28" s="14"/>
      <c r="E28" s="14"/>
      <c r="F28" s="14"/>
      <c r="G28" s="14"/>
      <c r="H28" s="14"/>
    </row>
    <row r="29" spans="1:8" ht="15" customHeight="1" x14ac:dyDescent="0.25">
      <c r="A29" s="10">
        <v>11</v>
      </c>
      <c r="B29" s="37" t="s">
        <v>35</v>
      </c>
      <c r="C29" s="83"/>
      <c r="D29" s="81">
        <f>D5+D23+D27+D28</f>
        <v>0</v>
      </c>
      <c r="E29" s="81">
        <f>E5+E23+E27+E28</f>
        <v>0</v>
      </c>
      <c r="F29" s="81">
        <f>F5+F23+F27+F28</f>
        <v>0</v>
      </c>
      <c r="G29" s="81">
        <f>G5+G23+G27+G28</f>
        <v>0</v>
      </c>
      <c r="H29" s="82">
        <f>H5+H23+H27+H28</f>
        <v>0</v>
      </c>
    </row>
    <row r="30" spans="1:8" ht="15" customHeight="1" x14ac:dyDescent="0.25">
      <c r="A30" s="10">
        <v>12</v>
      </c>
      <c r="B30" s="37" t="s">
        <v>36</v>
      </c>
      <c r="C30" s="84"/>
      <c r="D30" s="85"/>
      <c r="E30" s="85"/>
      <c r="F30" s="85"/>
      <c r="G30" s="85"/>
      <c r="H30" s="50"/>
    </row>
    <row r="31" spans="1:8" ht="15" customHeight="1" x14ac:dyDescent="0.25">
      <c r="A31" s="10">
        <v>13</v>
      </c>
      <c r="B31" s="37" t="s">
        <v>37</v>
      </c>
      <c r="C31" s="52"/>
      <c r="D31" s="90">
        <f>SUM(D32:D40)</f>
        <v>0</v>
      </c>
      <c r="E31" s="90">
        <f>SUM(E32:E40)</f>
        <v>0</v>
      </c>
      <c r="F31" s="90">
        <f>SUM(F32:F40)</f>
        <v>0</v>
      </c>
      <c r="G31" s="90">
        <f>SUM(G32:G40)</f>
        <v>0</v>
      </c>
      <c r="H31" s="91">
        <f>SUM(H32:H40)</f>
        <v>0</v>
      </c>
    </row>
    <row r="32" spans="1:8" ht="15" customHeight="1" x14ac:dyDescent="0.25">
      <c r="A32" s="10"/>
      <c r="B32" s="37" t="s">
        <v>38</v>
      </c>
      <c r="C32" s="48"/>
      <c r="D32" s="14"/>
      <c r="E32" s="14"/>
      <c r="F32" s="14"/>
      <c r="G32" s="14"/>
      <c r="H32" s="14"/>
    </row>
    <row r="33" spans="1:8" ht="15" customHeight="1" x14ac:dyDescent="0.25">
      <c r="A33" s="10"/>
      <c r="B33" s="44" t="s">
        <v>39</v>
      </c>
      <c r="C33" s="48"/>
      <c r="D33" s="14"/>
      <c r="E33" s="14"/>
      <c r="F33" s="14"/>
      <c r="G33" s="14"/>
      <c r="H33" s="14"/>
    </row>
    <row r="34" spans="1:8" ht="15" customHeight="1" x14ac:dyDescent="0.25">
      <c r="A34" s="10"/>
      <c r="B34" s="44" t="s">
        <v>39</v>
      </c>
      <c r="C34" s="48"/>
      <c r="D34" s="14"/>
      <c r="E34" s="14"/>
      <c r="F34" s="14"/>
      <c r="G34" s="14"/>
      <c r="H34" s="14"/>
    </row>
    <row r="35" spans="1:8" ht="15" customHeight="1" x14ac:dyDescent="0.25">
      <c r="A35" s="10"/>
      <c r="B35" s="44" t="s">
        <v>39</v>
      </c>
      <c r="C35" s="48"/>
      <c r="D35" s="14"/>
      <c r="E35" s="14"/>
      <c r="F35" s="14"/>
      <c r="G35" s="14"/>
      <c r="H35" s="14"/>
    </row>
    <row r="36" spans="1:8" ht="15" customHeight="1" x14ac:dyDescent="0.25">
      <c r="A36" s="10"/>
      <c r="B36" s="44" t="s">
        <v>39</v>
      </c>
      <c r="C36" s="48"/>
      <c r="D36" s="14"/>
      <c r="E36" s="14"/>
      <c r="F36" s="14"/>
      <c r="G36" s="14"/>
      <c r="H36" s="14"/>
    </row>
    <row r="37" spans="1:8" ht="15" customHeight="1" x14ac:dyDescent="0.25">
      <c r="A37" s="10"/>
      <c r="B37" s="44" t="s">
        <v>39</v>
      </c>
      <c r="C37" s="48"/>
      <c r="D37" s="14"/>
      <c r="E37" s="14"/>
      <c r="F37" s="14"/>
      <c r="G37" s="14"/>
      <c r="H37" s="14"/>
    </row>
    <row r="38" spans="1:8" ht="15" customHeight="1" x14ac:dyDescent="0.25">
      <c r="A38" s="10"/>
      <c r="B38" s="44" t="s">
        <v>39</v>
      </c>
      <c r="C38" s="48"/>
      <c r="D38" s="14"/>
      <c r="E38" s="14"/>
      <c r="F38" s="14"/>
      <c r="G38" s="14"/>
      <c r="H38" s="14"/>
    </row>
    <row r="39" spans="1:8" ht="15" customHeight="1" x14ac:dyDescent="0.25">
      <c r="A39" s="10"/>
      <c r="B39" s="44" t="s">
        <v>39</v>
      </c>
      <c r="C39" s="48"/>
      <c r="D39" s="14"/>
      <c r="E39" s="14"/>
      <c r="F39" s="14"/>
      <c r="G39" s="14"/>
      <c r="H39" s="14"/>
    </row>
    <row r="40" spans="1:8" ht="15" customHeight="1" x14ac:dyDescent="0.25">
      <c r="A40" s="10"/>
      <c r="B40" s="44" t="s">
        <v>39</v>
      </c>
      <c r="C40" s="48"/>
      <c r="D40" s="14"/>
      <c r="E40" s="14"/>
      <c r="F40" s="14"/>
      <c r="G40" s="14"/>
      <c r="H40" s="14"/>
    </row>
    <row r="41" spans="1:8" ht="15" customHeight="1" x14ac:dyDescent="0.25">
      <c r="A41" s="12" t="s">
        <v>10</v>
      </c>
      <c r="B41" s="37" t="s">
        <v>71</v>
      </c>
      <c r="C41" s="48"/>
      <c r="D41" s="14"/>
      <c r="E41" s="14"/>
      <c r="F41" s="14"/>
      <c r="G41" s="14"/>
      <c r="H41" s="14"/>
    </row>
    <row r="42" spans="1:8" ht="15" customHeight="1" x14ac:dyDescent="0.25">
      <c r="A42" s="12" t="s">
        <v>11</v>
      </c>
      <c r="B42" s="37" t="s">
        <v>72</v>
      </c>
      <c r="C42" s="52"/>
      <c r="D42" s="81">
        <f>IFERROR(D41/D17,0)</f>
        <v>0</v>
      </c>
      <c r="E42" s="81">
        <f>IFERROR(E41/E17,0)</f>
        <v>0</v>
      </c>
      <c r="F42" s="81">
        <f>IFERROR(F41/F17,0)</f>
        <v>0</v>
      </c>
      <c r="G42" s="81">
        <f>IFERROR(G41/G17,0)</f>
        <v>0</v>
      </c>
      <c r="H42" s="82">
        <f>IFERROR(H41/H17,0)</f>
        <v>0</v>
      </c>
    </row>
    <row r="43" spans="1:8" ht="15" customHeight="1" x14ac:dyDescent="0.25">
      <c r="A43" s="12">
        <v>16</v>
      </c>
      <c r="B43" s="37" t="s">
        <v>40</v>
      </c>
      <c r="C43" s="52"/>
      <c r="D43" s="81">
        <f>SUM(D44:D48)</f>
        <v>0</v>
      </c>
      <c r="E43" s="81">
        <f>SUM(E44:E48)</f>
        <v>0</v>
      </c>
      <c r="F43" s="81">
        <f>SUM(F44:F48)</f>
        <v>0</v>
      </c>
      <c r="G43" s="81">
        <f>SUM(G44:G48)</f>
        <v>0</v>
      </c>
      <c r="H43" s="82">
        <f>SUM(H44:H48)</f>
        <v>0</v>
      </c>
    </row>
    <row r="44" spans="1:8" ht="15" customHeight="1" x14ac:dyDescent="0.25">
      <c r="A44" s="10"/>
      <c r="B44" s="37" t="s">
        <v>38</v>
      </c>
      <c r="C44" s="48"/>
      <c r="D44" s="14"/>
      <c r="E44" s="14"/>
      <c r="F44" s="14"/>
      <c r="G44" s="14"/>
      <c r="H44" s="14"/>
    </row>
    <row r="45" spans="1:8" ht="15" customHeight="1" x14ac:dyDescent="0.25">
      <c r="A45" s="10"/>
      <c r="B45" s="44" t="s">
        <v>39</v>
      </c>
      <c r="C45" s="48"/>
      <c r="D45" s="14"/>
      <c r="E45" s="14"/>
      <c r="F45" s="14"/>
      <c r="G45" s="14"/>
      <c r="H45" s="14"/>
    </row>
    <row r="46" spans="1:8" ht="15" customHeight="1" x14ac:dyDescent="0.25">
      <c r="A46" s="10"/>
      <c r="B46" s="44" t="s">
        <v>39</v>
      </c>
      <c r="C46" s="48"/>
      <c r="D46" s="14"/>
      <c r="E46" s="14"/>
      <c r="F46" s="14"/>
      <c r="G46" s="14"/>
      <c r="H46" s="14"/>
    </row>
    <row r="47" spans="1:8" ht="15" customHeight="1" x14ac:dyDescent="0.25">
      <c r="A47" s="10"/>
      <c r="B47" s="44" t="s">
        <v>39</v>
      </c>
      <c r="C47" s="48"/>
      <c r="D47" s="14"/>
      <c r="E47" s="14"/>
      <c r="F47" s="14"/>
      <c r="G47" s="14"/>
      <c r="H47" s="14"/>
    </row>
    <row r="48" spans="1:8" ht="15" customHeight="1" x14ac:dyDescent="0.25">
      <c r="A48" s="10"/>
      <c r="B48" s="44" t="s">
        <v>39</v>
      </c>
      <c r="C48" s="48"/>
      <c r="D48" s="14"/>
      <c r="E48" s="14"/>
      <c r="F48" s="14"/>
      <c r="G48" s="14"/>
      <c r="H48" s="14"/>
    </row>
    <row r="49" spans="1:8" ht="15" customHeight="1" x14ac:dyDescent="0.25">
      <c r="A49" s="10">
        <v>17</v>
      </c>
      <c r="B49" s="37" t="s">
        <v>41</v>
      </c>
      <c r="C49" s="52"/>
      <c r="D49" s="92">
        <f>SUM(D50:D52)</f>
        <v>0</v>
      </c>
      <c r="E49" s="92">
        <f>SUM(E50:E52)</f>
        <v>0</v>
      </c>
      <c r="F49" s="92">
        <f>SUM(F50:F52)</f>
        <v>0</v>
      </c>
      <c r="G49" s="92">
        <f>SUM(G50:G52)</f>
        <v>0</v>
      </c>
      <c r="H49" s="93">
        <f>SUM(H50:H52)</f>
        <v>0</v>
      </c>
    </row>
    <row r="50" spans="1:8" ht="15" customHeight="1" x14ac:dyDescent="0.25">
      <c r="A50" s="12" t="s">
        <v>12</v>
      </c>
      <c r="B50" s="37" t="s">
        <v>42</v>
      </c>
      <c r="C50" s="48"/>
      <c r="D50" s="14"/>
      <c r="E50" s="14"/>
      <c r="F50" s="14"/>
      <c r="G50" s="14"/>
      <c r="H50" s="14"/>
    </row>
    <row r="51" spans="1:8" ht="15" customHeight="1" x14ac:dyDescent="0.25">
      <c r="A51" s="12" t="s">
        <v>13</v>
      </c>
      <c r="B51" s="37" t="s">
        <v>43</v>
      </c>
      <c r="C51" s="48"/>
      <c r="D51" s="14" t="s">
        <v>64</v>
      </c>
      <c r="E51" s="14"/>
      <c r="F51" s="14"/>
      <c r="G51" s="14"/>
      <c r="H51" s="14"/>
    </row>
    <row r="52" spans="1:8" ht="15" customHeight="1" x14ac:dyDescent="0.25">
      <c r="A52" s="12" t="s">
        <v>14</v>
      </c>
      <c r="B52" s="37" t="s">
        <v>44</v>
      </c>
      <c r="C52" s="48"/>
      <c r="D52" s="14" t="s">
        <v>64</v>
      </c>
      <c r="E52" s="14"/>
      <c r="F52" s="14"/>
      <c r="G52" s="14"/>
      <c r="H52" s="14"/>
    </row>
    <row r="53" spans="1:8" ht="15" customHeight="1" x14ac:dyDescent="0.25">
      <c r="A53" s="10">
        <v>18</v>
      </c>
      <c r="B53" s="37" t="s">
        <v>45</v>
      </c>
      <c r="C53" s="52"/>
      <c r="D53" s="69">
        <f>IFERROR((D49/D5)*100%,0)</f>
        <v>0</v>
      </c>
      <c r="E53" s="80">
        <f>IFERROR((E49/E5)*100%,0)</f>
        <v>0</v>
      </c>
      <c r="F53" s="80">
        <f>IFERROR((F49/F5)*100%,0)</f>
        <v>0</v>
      </c>
      <c r="G53" s="80">
        <f>IFERROR((G49/G5)*100%,0)</f>
        <v>0</v>
      </c>
      <c r="H53" s="53">
        <f>IFERROR((H49/H5)*100%,0)</f>
        <v>0</v>
      </c>
    </row>
    <row r="54" spans="1:8" ht="15" customHeight="1" x14ac:dyDescent="0.25">
      <c r="A54" s="10">
        <v>19</v>
      </c>
      <c r="B54" s="37" t="s">
        <v>73</v>
      </c>
      <c r="C54" s="52"/>
      <c r="D54" s="14"/>
      <c r="E54" s="14"/>
      <c r="F54" s="14"/>
      <c r="G54" s="14"/>
      <c r="H54" s="14"/>
    </row>
    <row r="55" spans="1:8" ht="27" x14ac:dyDescent="0.25">
      <c r="A55" s="10">
        <v>20</v>
      </c>
      <c r="B55" s="37" t="s">
        <v>74</v>
      </c>
      <c r="C55" s="52"/>
      <c r="D55" s="46"/>
      <c r="E55" s="69">
        <f>IFERROR(E54/D54-100%,0)</f>
        <v>0</v>
      </c>
      <c r="F55" s="69">
        <f>IFERROR(F54/E54-100%,0)</f>
        <v>0</v>
      </c>
      <c r="G55" s="69">
        <f>IFERROR(G54/F54-100%,0)</f>
        <v>0</v>
      </c>
      <c r="H55" s="29">
        <f>IFERROR(H54/G54-100%,0)</f>
        <v>0</v>
      </c>
    </row>
    <row r="56" spans="1:8" ht="15" customHeight="1" x14ac:dyDescent="0.25">
      <c r="A56" s="10">
        <v>21</v>
      </c>
      <c r="B56" s="37" t="s">
        <v>75</v>
      </c>
      <c r="C56" s="52"/>
      <c r="D56" s="77">
        <f>IFERROR(D50/D54/2026,0)</f>
        <v>0</v>
      </c>
      <c r="E56" s="77">
        <f>IFERROR(E50/E54/2023,0)</f>
        <v>0</v>
      </c>
      <c r="F56" s="77">
        <f>IFERROR(F50/F54/2018,0)</f>
        <v>0</v>
      </c>
      <c r="G56" s="78">
        <f>IFERROR(G50/G54/2004,0)</f>
        <v>0</v>
      </c>
      <c r="H56" s="79">
        <f>IFERROR(H50/H54/2032,0)</f>
        <v>0</v>
      </c>
    </row>
    <row r="57" spans="1:8" ht="30" customHeight="1" x14ac:dyDescent="0.25">
      <c r="A57" s="10">
        <v>22</v>
      </c>
      <c r="B57" s="37" t="s">
        <v>76</v>
      </c>
      <c r="C57" s="52"/>
      <c r="D57" s="40"/>
      <c r="E57" s="27">
        <f>IFERROR(E56/D56-100%,0)</f>
        <v>0</v>
      </c>
      <c r="F57" s="27">
        <f>IFERROR(F56/E56-100%,0)</f>
        <v>0</v>
      </c>
      <c r="G57" s="27">
        <f>IFERROR(G56/F56-100%,0)</f>
        <v>0</v>
      </c>
      <c r="H57" s="28">
        <f>IFERROR(H56/G56-100%,0)</f>
        <v>0</v>
      </c>
    </row>
    <row r="58" spans="1:8" ht="15" customHeight="1" x14ac:dyDescent="0.25">
      <c r="A58" s="10">
        <v>23</v>
      </c>
      <c r="B58" s="37" t="s">
        <v>46</v>
      </c>
      <c r="C58" s="30"/>
      <c r="D58" s="11"/>
      <c r="E58" s="11"/>
      <c r="F58" s="11"/>
      <c r="G58" s="11"/>
      <c r="H58" s="11"/>
    </row>
    <row r="59" spans="1:8" ht="15" customHeight="1" x14ac:dyDescent="0.25">
      <c r="A59" s="10">
        <v>24</v>
      </c>
      <c r="B59" s="37" t="s">
        <v>47</v>
      </c>
      <c r="C59" s="30"/>
      <c r="D59" s="11"/>
      <c r="E59" s="11"/>
      <c r="F59" s="11"/>
      <c r="G59" s="11"/>
      <c r="H59" s="11"/>
    </row>
    <row r="60" spans="1:8" ht="15" customHeight="1" x14ac:dyDescent="0.25">
      <c r="A60" s="10">
        <v>25</v>
      </c>
      <c r="B60" s="37" t="s">
        <v>48</v>
      </c>
      <c r="C60" s="71"/>
      <c r="D60" s="94">
        <f>D31+D43+D49+D58+D59</f>
        <v>0</v>
      </c>
      <c r="E60" s="94">
        <f>E31+E43+E49+E58+E59</f>
        <v>0</v>
      </c>
      <c r="F60" s="94">
        <f>F31+F43+F49+F58+F59</f>
        <v>0</v>
      </c>
      <c r="G60" s="94">
        <f>G31+G43+G49+G58+G59</f>
        <v>0</v>
      </c>
      <c r="H60" s="95">
        <f>H31+H43+H49+H58+H59</f>
        <v>0</v>
      </c>
    </row>
    <row r="61" spans="1:8" ht="15" customHeight="1" x14ac:dyDescent="0.25">
      <c r="A61" s="10">
        <v>26</v>
      </c>
      <c r="B61" s="37" t="s">
        <v>49</v>
      </c>
      <c r="C61" s="71"/>
      <c r="D61" s="88">
        <f>D29-D60</f>
        <v>0</v>
      </c>
      <c r="E61" s="88">
        <f>E29-E60</f>
        <v>0</v>
      </c>
      <c r="F61" s="88">
        <f>F29-F60</f>
        <v>0</v>
      </c>
      <c r="G61" s="88">
        <f>G29-G60</f>
        <v>0</v>
      </c>
      <c r="H61" s="89">
        <f>H29-H60</f>
        <v>0</v>
      </c>
    </row>
    <row r="62" spans="1:8" ht="15" customHeight="1" x14ac:dyDescent="0.25">
      <c r="A62" s="10">
        <v>27</v>
      </c>
      <c r="B62" s="43" t="s">
        <v>50</v>
      </c>
      <c r="C62" s="74"/>
      <c r="D62" s="75"/>
      <c r="E62" s="75"/>
      <c r="F62" s="75"/>
      <c r="G62" s="75"/>
      <c r="H62" s="76"/>
    </row>
    <row r="63" spans="1:8" ht="15" customHeight="1" x14ac:dyDescent="0.25">
      <c r="A63" s="12" t="s">
        <v>15</v>
      </c>
      <c r="B63" s="37" t="s">
        <v>51</v>
      </c>
      <c r="C63" s="30"/>
      <c r="D63" s="11"/>
      <c r="E63" s="11"/>
      <c r="F63" s="11"/>
      <c r="G63" s="11"/>
      <c r="H63" s="11"/>
    </row>
    <row r="64" spans="1:8" ht="15" customHeight="1" x14ac:dyDescent="0.25">
      <c r="A64" s="12" t="s">
        <v>16</v>
      </c>
      <c r="B64" s="37" t="s">
        <v>52</v>
      </c>
      <c r="C64" s="30"/>
      <c r="D64" s="11"/>
      <c r="E64" s="11"/>
      <c r="F64" s="11"/>
      <c r="G64" s="11"/>
      <c r="H64" s="11"/>
    </row>
    <row r="65" spans="1:8" ht="25.5" x14ac:dyDescent="0.25">
      <c r="A65" s="12" t="s">
        <v>17</v>
      </c>
      <c r="B65" s="37" t="s">
        <v>53</v>
      </c>
      <c r="C65" s="30"/>
      <c r="D65" s="11"/>
      <c r="E65" s="11"/>
      <c r="F65" s="11"/>
      <c r="G65" s="11"/>
      <c r="H65" s="11"/>
    </row>
    <row r="66" spans="1:8" ht="15" customHeight="1" x14ac:dyDescent="0.25">
      <c r="A66" s="12" t="s">
        <v>18</v>
      </c>
      <c r="B66" s="37" t="s">
        <v>54</v>
      </c>
      <c r="C66" s="30"/>
      <c r="D66" s="11"/>
      <c r="E66" s="11"/>
      <c r="F66" s="11"/>
      <c r="G66" s="11"/>
      <c r="H66" s="11"/>
    </row>
    <row r="67" spans="1:8" ht="15" customHeight="1" x14ac:dyDescent="0.25">
      <c r="A67" s="12" t="s">
        <v>19</v>
      </c>
      <c r="B67" s="37" t="s">
        <v>55</v>
      </c>
      <c r="C67" s="30"/>
      <c r="D67" s="11"/>
      <c r="E67" s="11"/>
      <c r="F67" s="11"/>
      <c r="G67" s="11"/>
      <c r="H67" s="11"/>
    </row>
    <row r="68" spans="1:8" ht="15" customHeight="1" x14ac:dyDescent="0.25">
      <c r="A68" s="12" t="s">
        <v>20</v>
      </c>
      <c r="B68" s="37" t="s">
        <v>56</v>
      </c>
      <c r="C68" s="30"/>
      <c r="D68" s="11"/>
      <c r="E68" s="11"/>
      <c r="F68" s="11"/>
      <c r="G68" s="11"/>
      <c r="H68" s="11"/>
    </row>
    <row r="69" spans="1:8" ht="15" customHeight="1" x14ac:dyDescent="0.25">
      <c r="A69" s="10">
        <v>28</v>
      </c>
      <c r="B69" s="37" t="s">
        <v>57</v>
      </c>
      <c r="C69" s="71"/>
      <c r="D69" s="94">
        <f>SUM(D63:D68)</f>
        <v>0</v>
      </c>
      <c r="E69" s="94">
        <f>SUM(E63:E68)</f>
        <v>0</v>
      </c>
      <c r="F69" s="94">
        <f>SUM(F63:F68)</f>
        <v>0</v>
      </c>
      <c r="G69" s="94">
        <f>SUM(G63:G68)</f>
        <v>0</v>
      </c>
      <c r="H69" s="95">
        <f>SUM(H63:H68)</f>
        <v>0</v>
      </c>
    </row>
    <row r="70" spans="1:8" ht="15" customHeight="1" x14ac:dyDescent="0.25">
      <c r="A70" s="10">
        <v>29</v>
      </c>
      <c r="B70" s="37" t="s">
        <v>58</v>
      </c>
      <c r="C70" s="71"/>
      <c r="D70" s="96">
        <f>D29-D60+D69</f>
        <v>0</v>
      </c>
      <c r="E70" s="96">
        <f>E29-E60+E69</f>
        <v>0</v>
      </c>
      <c r="F70" s="96">
        <f>F29-F60+F69</f>
        <v>0</v>
      </c>
      <c r="G70" s="96">
        <f>G29-G60+G69</f>
        <v>0</v>
      </c>
      <c r="H70" s="97">
        <f>H29-H60+H69</f>
        <v>0</v>
      </c>
    </row>
    <row r="71" spans="1:8" ht="15" customHeight="1" x14ac:dyDescent="0.25">
      <c r="A71" s="10">
        <v>30</v>
      </c>
      <c r="B71" s="37" t="s">
        <v>59</v>
      </c>
      <c r="C71" s="30"/>
      <c r="D71" s="11"/>
      <c r="E71" s="11"/>
      <c r="F71" s="11"/>
      <c r="G71" s="11"/>
      <c r="H71" s="11"/>
    </row>
    <row r="72" spans="1:8" ht="15" customHeight="1" x14ac:dyDescent="0.25">
      <c r="A72" s="10">
        <v>31</v>
      </c>
      <c r="B72" s="37" t="s">
        <v>60</v>
      </c>
      <c r="C72" s="71"/>
      <c r="D72" s="94">
        <f>D70-D71</f>
        <v>0</v>
      </c>
      <c r="E72" s="94">
        <f>E70-E71</f>
        <v>0</v>
      </c>
      <c r="F72" s="94">
        <f>F70-F71</f>
        <v>0</v>
      </c>
      <c r="G72" s="94">
        <f>G70-G71</f>
        <v>0</v>
      </c>
      <c r="H72" s="95">
        <f>H70-H71</f>
        <v>0</v>
      </c>
    </row>
    <row r="73" spans="1:8" ht="15" customHeight="1" x14ac:dyDescent="0.25">
      <c r="A73" s="10">
        <v>32</v>
      </c>
      <c r="B73" s="37" t="s">
        <v>77</v>
      </c>
      <c r="C73" s="72"/>
      <c r="D73" s="98">
        <f>IFERROR(((D5)-(D31+D43+D49+D58)+D49)/D54,0)</f>
        <v>0</v>
      </c>
      <c r="E73" s="98">
        <f>IFERROR(((E5)-(E31+E43+E49+E58)+E49)/E54,0)</f>
        <v>0</v>
      </c>
      <c r="F73" s="98">
        <f>IFERROR(((F5)-(F31+F43+F49+F58)+F49)/F54,0)</f>
        <v>0</v>
      </c>
      <c r="G73" s="98">
        <f>IFERROR(((G5)-(G31+G43+G49+G58)+G49)/G54,0)</f>
        <v>0</v>
      </c>
      <c r="H73" s="99">
        <f>IFERROR(((H5)-(H31+H43+H49+H58)+H49)/H54,0)</f>
        <v>0</v>
      </c>
    </row>
    <row r="74" spans="1:8" ht="30" customHeight="1" x14ac:dyDescent="0.25">
      <c r="A74" s="22" t="s">
        <v>21</v>
      </c>
      <c r="B74" s="60" t="s">
        <v>61</v>
      </c>
      <c r="C74" s="73"/>
      <c r="D74" s="33"/>
      <c r="E74" s="34">
        <f>IFERROR(IF(AND(D73&lt;0,E73&gt;0),"muutus üle 100%",E73/D73-100%),0)</f>
        <v>0</v>
      </c>
      <c r="F74" s="34">
        <f>IFERROR(IF(AND(E73&lt;0,F73&gt;0),"muutus üle 100%",F73/E73-100%),0)</f>
        <v>0</v>
      </c>
      <c r="G74" s="34">
        <f>IFERROR(IF(AND(F73&lt;0,G73&gt;0),"muutus üle 100%",G73/F73-100%),0)</f>
        <v>0</v>
      </c>
      <c r="H74" s="35">
        <f>IFERROR(IF(AND(G73&lt;0,H73&gt;0),"muutus üle 100%",H73/G73-100%),0)</f>
        <v>0</v>
      </c>
    </row>
    <row r="75" spans="1:8" x14ac:dyDescent="0.25">
      <c r="A75" s="24"/>
      <c r="B75" s="24"/>
      <c r="C75" s="24"/>
      <c r="D75" s="24"/>
      <c r="E75" s="24"/>
      <c r="F75" s="24"/>
      <c r="G75" s="24"/>
      <c r="H75" s="24"/>
    </row>
    <row r="76" spans="1:8" x14ac:dyDescent="0.25">
      <c r="A76" s="24"/>
      <c r="B76" s="24"/>
      <c r="C76" s="24"/>
      <c r="D76" s="24"/>
      <c r="E76" s="24"/>
      <c r="F76" s="24"/>
      <c r="G76" s="24"/>
      <c r="H76" s="24"/>
    </row>
    <row r="77" spans="1:8" x14ac:dyDescent="0.25">
      <c r="A77" s="24"/>
      <c r="B77" s="24"/>
      <c r="C77" s="24"/>
      <c r="D77" s="24"/>
      <c r="E77" s="24"/>
      <c r="F77" s="24"/>
      <c r="G77" s="24"/>
      <c r="H77" s="24"/>
    </row>
  </sheetData>
  <mergeCells count="2">
    <mergeCell ref="A1:H1"/>
    <mergeCell ref="A2:H2"/>
  </mergeCells>
  <hyperlinks>
    <hyperlink ref="B17" location="Selgitused!B4" display="Müüdud toodangu maht (tonnides)1"/>
    <hyperlink ref="B41" location="Selgitused!B5" display="sh energiatarve (elekter + soojus) kWh kokku2"/>
    <hyperlink ref="B42" location="Selgitused!B6" display="Energiatõhususe suhtarv3"/>
    <hyperlink ref="B54" location="Selgitused!B7" display="Töötajate arv taandatuna täistööajale4"/>
    <hyperlink ref="B55" location="Selgitused!B8" display="Täistööajaga töökohtade muutus võrreldes eelmise majandusaastaga (%)5"/>
    <hyperlink ref="B56" location="Selgitused!B9" display="Brutotunnipalk (eurot/tunnis)6"/>
    <hyperlink ref="B57" location="Selgitused!B10" display="Brutotunnipalga muutus võrreldes eelmise majandusaastaga(%)7"/>
    <hyperlink ref="B73" location="Selgitused!B11" display="Puhas lisandväärtus töötaja kohta aastas8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workbookViewId="0">
      <pane ySplit="3" topLeftCell="A46" activePane="bottomLeft" state="frozen"/>
      <selection pane="bottomLeft" activeCell="F60" sqref="F60"/>
    </sheetView>
  </sheetViews>
  <sheetFormatPr defaultRowHeight="15" x14ac:dyDescent="0.25"/>
  <cols>
    <col min="1" max="1" width="6.140625" customWidth="1"/>
    <col min="2" max="2" width="58.28515625" customWidth="1"/>
    <col min="3" max="3" width="12.7109375" customWidth="1"/>
    <col min="4" max="8" width="19" customWidth="1"/>
  </cols>
  <sheetData>
    <row r="1" spans="1:13" s="3" customFormat="1" ht="23.25" x14ac:dyDescent="0.25">
      <c r="A1" s="125" t="s">
        <v>105</v>
      </c>
      <c r="B1" s="126"/>
      <c r="C1" s="126"/>
      <c r="D1" s="126"/>
      <c r="E1" s="126"/>
      <c r="F1" s="126"/>
      <c r="G1" s="126"/>
      <c r="H1" s="126"/>
    </row>
    <row r="2" spans="1:13" s="3" customFormat="1" ht="33.75" customHeight="1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5"/>
    </row>
    <row r="3" spans="1:13" s="3" customFormat="1" ht="105" x14ac:dyDescent="0.25">
      <c r="A3" s="7" t="s">
        <v>1</v>
      </c>
      <c r="B3" s="8"/>
      <c r="C3" s="8" t="s">
        <v>62</v>
      </c>
      <c r="D3" s="8" t="s">
        <v>63</v>
      </c>
      <c r="E3" s="8" t="s">
        <v>65</v>
      </c>
      <c r="F3" s="8" t="s">
        <v>66</v>
      </c>
      <c r="G3" s="8" t="s">
        <v>67</v>
      </c>
      <c r="H3" s="8" t="s">
        <v>68</v>
      </c>
    </row>
    <row r="4" spans="1:13" s="3" customFormat="1" ht="15" customHeight="1" x14ac:dyDescent="0.25">
      <c r="A4" s="9">
        <v>1</v>
      </c>
      <c r="B4" s="36" t="s">
        <v>23</v>
      </c>
      <c r="C4" s="38"/>
      <c r="D4" s="100">
        <f>SUM(D6+D17)</f>
        <v>0</v>
      </c>
      <c r="E4" s="100">
        <f>SUM(E6+E17)</f>
        <v>0</v>
      </c>
      <c r="F4" s="100">
        <f>SUM(F6+F17)</f>
        <v>0</v>
      </c>
      <c r="G4" s="100">
        <f>SUM(G6+G17)</f>
        <v>0</v>
      </c>
      <c r="H4" s="101">
        <f>SUM(H6+H17)</f>
        <v>0</v>
      </c>
      <c r="K4" s="1"/>
      <c r="L4" s="4"/>
    </row>
    <row r="5" spans="1:13" s="3" customFormat="1" ht="15" customHeight="1" x14ac:dyDescent="0.2">
      <c r="A5" s="10">
        <v>2</v>
      </c>
      <c r="B5" s="37" t="s">
        <v>78</v>
      </c>
      <c r="C5" s="39"/>
      <c r="D5" s="26"/>
      <c r="E5" s="66">
        <f xml:space="preserve"> IFERROR(E4/D4-100%,0)</f>
        <v>0</v>
      </c>
      <c r="F5" s="66">
        <f xml:space="preserve"> IFERROR(F4/E4-100%,0)</f>
        <v>0</v>
      </c>
      <c r="G5" s="66">
        <f xml:space="preserve"> IFERROR(G4/F4-100%,0)</f>
        <v>0</v>
      </c>
      <c r="H5" s="67">
        <f xml:space="preserve"> IFERROR(H4/G4-100%,0)</f>
        <v>0</v>
      </c>
      <c r="K5" s="6"/>
    </row>
    <row r="6" spans="1:13" s="3" customFormat="1" ht="15" customHeight="1" x14ac:dyDescent="0.25">
      <c r="A6" s="12" t="s">
        <v>2</v>
      </c>
      <c r="B6" s="37" t="s">
        <v>25</v>
      </c>
      <c r="C6" s="40"/>
      <c r="D6" s="90">
        <f>SUM(D7:D15)</f>
        <v>0</v>
      </c>
      <c r="E6" s="90">
        <f t="shared" ref="E6:H6" si="0">SUM(E7:E15)</f>
        <v>0</v>
      </c>
      <c r="F6" s="90">
        <f t="shared" si="0"/>
        <v>0</v>
      </c>
      <c r="G6" s="90">
        <f t="shared" si="0"/>
        <v>0</v>
      </c>
      <c r="H6" s="102">
        <f t="shared" si="0"/>
        <v>0</v>
      </c>
      <c r="K6" s="2"/>
      <c r="M6"/>
    </row>
    <row r="7" spans="1:13" s="3" customFormat="1" ht="15" customHeight="1" x14ac:dyDescent="0.25">
      <c r="A7" s="13"/>
      <c r="B7" s="15" t="s">
        <v>26</v>
      </c>
      <c r="C7" s="16"/>
      <c r="D7" s="14"/>
      <c r="E7" s="14"/>
      <c r="F7" s="14"/>
      <c r="G7" s="14"/>
      <c r="H7" s="14"/>
      <c r="M7"/>
    </row>
    <row r="8" spans="1:13" s="3" customFormat="1" ht="15" customHeight="1" x14ac:dyDescent="0.25">
      <c r="A8" s="10"/>
      <c r="B8" s="15" t="s">
        <v>26</v>
      </c>
      <c r="C8" s="16"/>
      <c r="D8" s="14"/>
      <c r="E8" s="14"/>
      <c r="F8" s="14"/>
      <c r="G8" s="14"/>
      <c r="H8" s="14"/>
    </row>
    <row r="9" spans="1:13" s="3" customFormat="1" ht="15" customHeight="1" x14ac:dyDescent="0.2">
      <c r="A9" s="10"/>
      <c r="B9" s="15" t="s">
        <v>26</v>
      </c>
      <c r="C9" s="16"/>
      <c r="D9" s="14"/>
      <c r="E9" s="14"/>
      <c r="F9" s="14"/>
      <c r="G9" s="14"/>
      <c r="H9" s="14"/>
      <c r="K9" s="6"/>
    </row>
    <row r="10" spans="1:13" s="3" customFormat="1" ht="15" customHeight="1" x14ac:dyDescent="0.25">
      <c r="A10" s="10"/>
      <c r="B10" s="15" t="s">
        <v>26</v>
      </c>
      <c r="C10" s="16"/>
      <c r="D10" s="14"/>
      <c r="E10" s="14"/>
      <c r="F10" s="14"/>
      <c r="G10" s="14"/>
      <c r="H10" s="14"/>
    </row>
    <row r="11" spans="1:13" s="3" customFormat="1" ht="15" customHeight="1" x14ac:dyDescent="0.25">
      <c r="A11" s="10"/>
      <c r="B11" s="15" t="s">
        <v>26</v>
      </c>
      <c r="C11" s="16"/>
      <c r="D11" s="14"/>
      <c r="E11" s="14"/>
      <c r="F11" s="14"/>
      <c r="G11" s="14"/>
      <c r="H11" s="14"/>
    </row>
    <row r="12" spans="1:13" s="3" customFormat="1" ht="15" customHeight="1" x14ac:dyDescent="0.25">
      <c r="A12" s="10"/>
      <c r="B12" s="15" t="s">
        <v>26</v>
      </c>
      <c r="C12" s="16"/>
      <c r="D12" s="14"/>
      <c r="E12" s="14"/>
      <c r="F12" s="14"/>
      <c r="G12" s="14"/>
      <c r="H12" s="14"/>
    </row>
    <row r="13" spans="1:13" s="3" customFormat="1" ht="15" customHeight="1" x14ac:dyDescent="0.25">
      <c r="A13" s="10"/>
      <c r="B13" s="15" t="s">
        <v>26</v>
      </c>
      <c r="C13" s="16"/>
      <c r="D13" s="14"/>
      <c r="E13" s="14"/>
      <c r="F13" s="14"/>
      <c r="G13" s="14"/>
      <c r="H13" s="14"/>
    </row>
    <row r="14" spans="1:13" s="3" customFormat="1" ht="15" customHeight="1" x14ac:dyDescent="0.25">
      <c r="A14" s="10"/>
      <c r="B14" s="15" t="s">
        <v>26</v>
      </c>
      <c r="C14" s="16"/>
      <c r="D14" s="14"/>
      <c r="E14" s="14"/>
      <c r="F14" s="14"/>
      <c r="G14" s="14"/>
      <c r="H14" s="14"/>
    </row>
    <row r="15" spans="1:13" s="3" customFormat="1" ht="15" customHeight="1" x14ac:dyDescent="0.25">
      <c r="A15" s="10"/>
      <c r="B15" s="15" t="s">
        <v>26</v>
      </c>
      <c r="C15" s="16"/>
      <c r="D15" s="14"/>
      <c r="E15" s="14"/>
      <c r="F15" s="14"/>
      <c r="G15" s="14"/>
      <c r="H15" s="14"/>
    </row>
    <row r="16" spans="1:13" s="3" customFormat="1" ht="15" customHeight="1" x14ac:dyDescent="0.25">
      <c r="A16" s="10" t="s">
        <v>3</v>
      </c>
      <c r="B16" s="41" t="s">
        <v>70</v>
      </c>
      <c r="C16" s="42"/>
      <c r="D16" s="14"/>
      <c r="E16" s="14"/>
      <c r="F16" s="14"/>
      <c r="G16" s="14"/>
      <c r="H16" s="14" t="s">
        <v>64</v>
      </c>
    </row>
    <row r="17" spans="1:9" s="3" customFormat="1" ht="15" customHeight="1" x14ac:dyDescent="0.25">
      <c r="A17" s="12" t="s">
        <v>4</v>
      </c>
      <c r="B17" s="41" t="s">
        <v>79</v>
      </c>
      <c r="C17" s="64"/>
      <c r="D17" s="93">
        <f>SUM(D18:D20)</f>
        <v>0</v>
      </c>
      <c r="E17" s="103">
        <f>SUM(E18:E20)</f>
        <v>0</v>
      </c>
      <c r="F17" s="103">
        <f>SUM(F18:F20)</f>
        <v>0</v>
      </c>
      <c r="G17" s="103">
        <f>SUM(G18:G20)</f>
        <v>0</v>
      </c>
      <c r="H17" s="103">
        <f>SUM(H18:H20)</f>
        <v>0</v>
      </c>
    </row>
    <row r="18" spans="1:9" s="3" customFormat="1" ht="15" customHeight="1" x14ac:dyDescent="0.25">
      <c r="A18" s="12"/>
      <c r="B18" s="15" t="s">
        <v>26</v>
      </c>
      <c r="C18" s="16"/>
      <c r="D18" s="14"/>
      <c r="E18" s="14"/>
      <c r="F18" s="14"/>
      <c r="G18" s="14"/>
      <c r="H18" s="14"/>
    </row>
    <row r="19" spans="1:9" s="3" customFormat="1" ht="15" customHeight="1" x14ac:dyDescent="0.25">
      <c r="A19" s="12"/>
      <c r="B19" s="15" t="s">
        <v>26</v>
      </c>
      <c r="C19" s="16"/>
      <c r="D19" s="14"/>
      <c r="E19" s="14"/>
      <c r="F19" s="14"/>
      <c r="G19" s="14"/>
      <c r="H19" s="14"/>
    </row>
    <row r="20" spans="1:9" s="3" customFormat="1" ht="15" customHeight="1" x14ac:dyDescent="0.25">
      <c r="A20" s="12"/>
      <c r="B20" s="15" t="s">
        <v>26</v>
      </c>
      <c r="C20" s="16"/>
      <c r="D20" s="14"/>
      <c r="E20" s="14"/>
      <c r="F20" s="14"/>
      <c r="G20" s="14"/>
      <c r="H20" s="14"/>
    </row>
    <row r="21" spans="1:9" s="3" customFormat="1" ht="30" customHeight="1" x14ac:dyDescent="0.25">
      <c r="A21" s="12" t="s">
        <v>5</v>
      </c>
      <c r="B21" s="41" t="s">
        <v>28</v>
      </c>
      <c r="C21" s="45"/>
      <c r="D21" s="105">
        <f>IFERROR(D6/D4*100%,0)</f>
        <v>0</v>
      </c>
      <c r="E21" s="105">
        <f>IFERROR(E6/E4*100%,0)</f>
        <v>0</v>
      </c>
      <c r="F21" s="105">
        <f>IFERROR(F6/F4*100%,0)</f>
        <v>0</v>
      </c>
      <c r="G21" s="105">
        <f>IFERROR(G6/G4*100%,0)</f>
        <v>0</v>
      </c>
      <c r="H21" s="106">
        <f>IFERROR(H6/H4*100%,0)</f>
        <v>0</v>
      </c>
      <c r="I21" s="107"/>
    </row>
    <row r="22" spans="1:9" s="3" customFormat="1" ht="15" customHeight="1" x14ac:dyDescent="0.25">
      <c r="A22" s="12" t="s">
        <v>6</v>
      </c>
      <c r="B22" s="37" t="s">
        <v>80</v>
      </c>
      <c r="C22" s="104"/>
      <c r="D22" s="108">
        <f>SUM(D23:D31)</f>
        <v>0</v>
      </c>
      <c r="E22" s="108">
        <f>SUM(E23:E31)</f>
        <v>0</v>
      </c>
      <c r="F22" s="108">
        <f>SUM(F23:F31)</f>
        <v>0</v>
      </c>
      <c r="G22" s="108">
        <f>SUM(G23:G31)</f>
        <v>0</v>
      </c>
      <c r="H22" s="109">
        <f>SUM(H23:H31)</f>
        <v>0</v>
      </c>
      <c r="I22" s="107"/>
    </row>
    <row r="23" spans="1:9" s="3" customFormat="1" ht="15" customHeight="1" x14ac:dyDescent="0.25">
      <c r="A23" s="10"/>
      <c r="B23" s="37" t="s">
        <v>81</v>
      </c>
      <c r="C23" s="47"/>
      <c r="D23" s="14"/>
      <c r="E23" s="14"/>
      <c r="F23" s="14"/>
      <c r="G23" s="14"/>
      <c r="H23" s="14"/>
    </row>
    <row r="24" spans="1:9" s="3" customFormat="1" ht="15" customHeight="1" x14ac:dyDescent="0.25">
      <c r="A24" s="12"/>
      <c r="B24" s="37" t="s">
        <v>82</v>
      </c>
      <c r="C24" s="48"/>
      <c r="D24" s="14"/>
      <c r="E24" s="14"/>
      <c r="F24" s="14"/>
      <c r="G24" s="14"/>
      <c r="H24" s="14"/>
    </row>
    <row r="25" spans="1:9" s="3" customFormat="1" ht="15" customHeight="1" x14ac:dyDescent="0.25">
      <c r="A25" s="12"/>
      <c r="B25" s="43" t="s">
        <v>83</v>
      </c>
      <c r="C25" s="48"/>
      <c r="D25" s="14"/>
      <c r="E25" s="14"/>
      <c r="F25" s="14"/>
      <c r="G25" s="14"/>
      <c r="H25" s="14"/>
    </row>
    <row r="26" spans="1:9" s="3" customFormat="1" ht="15" customHeight="1" x14ac:dyDescent="0.25">
      <c r="A26" s="12"/>
      <c r="B26" s="44" t="s">
        <v>39</v>
      </c>
      <c r="C26" s="48"/>
      <c r="D26" s="14"/>
      <c r="E26" s="14"/>
      <c r="F26" s="14"/>
      <c r="G26" s="14"/>
      <c r="H26" s="14"/>
    </row>
    <row r="27" spans="1:9" s="3" customFormat="1" ht="15" customHeight="1" x14ac:dyDescent="0.25">
      <c r="A27" s="10"/>
      <c r="B27" s="44" t="s">
        <v>39</v>
      </c>
      <c r="C27" s="48"/>
      <c r="D27" s="14"/>
      <c r="E27" s="14"/>
      <c r="F27" s="14"/>
      <c r="G27" s="14"/>
      <c r="H27" s="14"/>
    </row>
    <row r="28" spans="1:9" s="3" customFormat="1" ht="15" customHeight="1" x14ac:dyDescent="0.25">
      <c r="A28" s="10"/>
      <c r="B28" s="44" t="s">
        <v>39</v>
      </c>
      <c r="C28" s="48"/>
      <c r="D28" s="14"/>
      <c r="E28" s="14"/>
      <c r="F28" s="14"/>
      <c r="G28" s="14"/>
      <c r="H28" s="14"/>
    </row>
    <row r="29" spans="1:9" s="3" customFormat="1" ht="15" customHeight="1" x14ac:dyDescent="0.25">
      <c r="A29" s="10"/>
      <c r="B29" s="44" t="s">
        <v>39</v>
      </c>
      <c r="C29" s="49"/>
      <c r="D29" s="17"/>
      <c r="E29" s="17"/>
      <c r="F29" s="17"/>
      <c r="G29" s="17"/>
      <c r="H29" s="17"/>
    </row>
    <row r="30" spans="1:9" s="3" customFormat="1" ht="15" customHeight="1" x14ac:dyDescent="0.25">
      <c r="A30" s="10"/>
      <c r="B30" s="44" t="s">
        <v>39</v>
      </c>
      <c r="C30" s="50"/>
      <c r="D30" s="17"/>
      <c r="E30" s="17"/>
      <c r="F30" s="17"/>
      <c r="G30" s="17"/>
      <c r="H30" s="17"/>
    </row>
    <row r="31" spans="1:9" s="3" customFormat="1" ht="15" customHeight="1" x14ac:dyDescent="0.25">
      <c r="A31" s="10"/>
      <c r="B31" s="44" t="s">
        <v>39</v>
      </c>
      <c r="C31" s="48"/>
      <c r="D31" s="14"/>
      <c r="E31" s="14"/>
      <c r="F31" s="14"/>
      <c r="G31" s="14"/>
      <c r="H31" s="14"/>
    </row>
    <row r="32" spans="1:9" s="3" customFormat="1" ht="15" customHeight="1" x14ac:dyDescent="0.25">
      <c r="A32" s="10" t="s">
        <v>84</v>
      </c>
      <c r="B32" s="43" t="s">
        <v>71</v>
      </c>
      <c r="C32" s="48"/>
      <c r="D32" s="14"/>
      <c r="E32" s="14"/>
      <c r="F32" s="14"/>
      <c r="G32" s="14"/>
      <c r="H32" s="14"/>
    </row>
    <row r="33" spans="1:8" s="3" customFormat="1" ht="15" customHeight="1" x14ac:dyDescent="0.25">
      <c r="A33" s="10" t="s">
        <v>85</v>
      </c>
      <c r="B33" s="43" t="s">
        <v>72</v>
      </c>
      <c r="C33" s="46"/>
      <c r="D33" s="81">
        <f>IFERROR(D32/D16,0)</f>
        <v>0</v>
      </c>
      <c r="E33" s="81">
        <f>IFERROR(E32/E16,0)</f>
        <v>0</v>
      </c>
      <c r="F33" s="81">
        <f>IFERROR(F32/F16,0)</f>
        <v>0</v>
      </c>
      <c r="G33" s="81">
        <f>IFERROR(G32/G16,0)</f>
        <v>0</v>
      </c>
      <c r="H33" s="82">
        <f>IFERROR(H32/H16,0)</f>
        <v>0</v>
      </c>
    </row>
    <row r="34" spans="1:8" s="3" customFormat="1" ht="15" customHeight="1" x14ac:dyDescent="0.25">
      <c r="A34" s="10" t="s">
        <v>86</v>
      </c>
      <c r="B34" s="43" t="s">
        <v>87</v>
      </c>
      <c r="C34" s="46"/>
      <c r="D34" s="77">
        <f>D4-D22</f>
        <v>0</v>
      </c>
      <c r="E34" s="77">
        <f>E4-E22</f>
        <v>0</v>
      </c>
      <c r="F34" s="77">
        <f>F4-F22</f>
        <v>0</v>
      </c>
      <c r="G34" s="77">
        <f>G4-G22</f>
        <v>0</v>
      </c>
      <c r="H34" s="79">
        <f>H4-H22</f>
        <v>0</v>
      </c>
    </row>
    <row r="35" spans="1:8" s="3" customFormat="1" ht="15" customHeight="1" x14ac:dyDescent="0.25">
      <c r="A35" s="10" t="s">
        <v>88</v>
      </c>
      <c r="B35" s="43" t="s">
        <v>89</v>
      </c>
      <c r="C35" s="46"/>
      <c r="D35" s="90">
        <f>SUM(D36:D43)</f>
        <v>0</v>
      </c>
      <c r="E35" s="90">
        <f>SUM(E36:E43)</f>
        <v>0</v>
      </c>
      <c r="F35" s="90">
        <f>SUM(F36:F43)</f>
        <v>0</v>
      </c>
      <c r="G35" s="90">
        <f>SUM(G36:G43)</f>
        <v>0</v>
      </c>
      <c r="H35" s="91">
        <f>SUM(H36:H43)</f>
        <v>0</v>
      </c>
    </row>
    <row r="36" spans="1:8" s="3" customFormat="1" ht="15" customHeight="1" x14ac:dyDescent="0.25">
      <c r="A36" s="10"/>
      <c r="B36" s="43" t="s">
        <v>81</v>
      </c>
      <c r="C36" s="48"/>
      <c r="D36" s="14"/>
      <c r="E36" s="14"/>
      <c r="F36" s="14"/>
      <c r="G36" s="14"/>
      <c r="H36" s="14"/>
    </row>
    <row r="37" spans="1:8" s="3" customFormat="1" ht="15" customHeight="1" x14ac:dyDescent="0.25">
      <c r="A37" s="10"/>
      <c r="B37" s="43" t="s">
        <v>82</v>
      </c>
      <c r="C37" s="48"/>
      <c r="D37" s="14"/>
      <c r="E37" s="14"/>
      <c r="F37" s="14"/>
      <c r="G37" s="14"/>
      <c r="H37" s="14"/>
    </row>
    <row r="38" spans="1:8" s="3" customFormat="1" ht="15" customHeight="1" x14ac:dyDescent="0.25">
      <c r="A38" s="10"/>
      <c r="B38" s="43" t="s">
        <v>83</v>
      </c>
      <c r="C38" s="48"/>
      <c r="D38" s="14"/>
      <c r="E38" s="14"/>
      <c r="F38" s="14"/>
      <c r="G38" s="14"/>
      <c r="H38" s="14"/>
    </row>
    <row r="39" spans="1:8" s="3" customFormat="1" ht="15" customHeight="1" x14ac:dyDescent="0.25">
      <c r="A39" s="10"/>
      <c r="B39" s="44" t="s">
        <v>90</v>
      </c>
      <c r="C39" s="48"/>
      <c r="D39" s="14" t="s">
        <v>91</v>
      </c>
      <c r="E39" s="14"/>
      <c r="F39" s="14"/>
      <c r="G39" s="14"/>
      <c r="H39" s="14"/>
    </row>
    <row r="40" spans="1:8" s="3" customFormat="1" ht="15" customHeight="1" x14ac:dyDescent="0.25">
      <c r="A40" s="10"/>
      <c r="B40" s="44" t="s">
        <v>90</v>
      </c>
      <c r="C40" s="48"/>
      <c r="D40" s="14"/>
      <c r="E40" s="14"/>
      <c r="F40" s="14"/>
      <c r="G40" s="14"/>
      <c r="H40" s="14"/>
    </row>
    <row r="41" spans="1:8" s="3" customFormat="1" ht="15" customHeight="1" x14ac:dyDescent="0.25">
      <c r="A41" s="12"/>
      <c r="B41" s="44" t="s">
        <v>90</v>
      </c>
      <c r="C41" s="48"/>
      <c r="D41" s="14"/>
      <c r="E41" s="14"/>
      <c r="F41" s="14"/>
      <c r="G41" s="14"/>
      <c r="H41" s="14"/>
    </row>
    <row r="42" spans="1:8" s="3" customFormat="1" ht="15" customHeight="1" x14ac:dyDescent="0.25">
      <c r="A42" s="12"/>
      <c r="B42" s="44" t="s">
        <v>90</v>
      </c>
      <c r="C42" s="48"/>
      <c r="D42" s="18"/>
      <c r="E42" s="18"/>
      <c r="F42" s="18"/>
      <c r="G42" s="18"/>
      <c r="H42" s="18"/>
    </row>
    <row r="43" spans="1:8" s="3" customFormat="1" ht="15" customHeight="1" x14ac:dyDescent="0.25">
      <c r="A43" s="10"/>
      <c r="B43" s="44" t="s">
        <v>90</v>
      </c>
      <c r="C43" s="48"/>
      <c r="D43" s="14"/>
      <c r="E43" s="14"/>
      <c r="F43" s="14"/>
      <c r="G43" s="14"/>
      <c r="H43" s="14"/>
    </row>
    <row r="44" spans="1:8" s="3" customFormat="1" ht="15" customHeight="1" x14ac:dyDescent="0.25">
      <c r="A44" s="10" t="s">
        <v>92</v>
      </c>
      <c r="B44" s="37" t="s">
        <v>93</v>
      </c>
      <c r="C44" s="46"/>
      <c r="D44" s="93">
        <f>SUM(D45:D52)</f>
        <v>0</v>
      </c>
      <c r="E44" s="103">
        <f>SUM(E45:E52)</f>
        <v>0</v>
      </c>
      <c r="F44" s="103">
        <f>SUM(F45:F52)</f>
        <v>0</v>
      </c>
      <c r="G44" s="103">
        <f>SUM(G45:G52)</f>
        <v>0</v>
      </c>
      <c r="H44" s="103">
        <f>SUM(H45:H52)</f>
        <v>0</v>
      </c>
    </row>
    <row r="45" spans="1:8" s="3" customFormat="1" ht="15" customHeight="1" x14ac:dyDescent="0.25">
      <c r="A45" s="10"/>
      <c r="B45" s="43" t="s">
        <v>81</v>
      </c>
      <c r="C45" s="54"/>
      <c r="D45" s="14"/>
      <c r="E45" s="14"/>
      <c r="F45" s="14"/>
      <c r="G45" s="14"/>
      <c r="H45" s="14"/>
    </row>
    <row r="46" spans="1:8" s="3" customFormat="1" ht="15" customHeight="1" x14ac:dyDescent="0.25">
      <c r="A46" s="10"/>
      <c r="B46" s="43" t="s">
        <v>82</v>
      </c>
      <c r="C46" s="48"/>
      <c r="D46" s="14"/>
      <c r="E46" s="14"/>
      <c r="F46" s="14"/>
      <c r="G46" s="14"/>
      <c r="H46" s="14"/>
    </row>
    <row r="47" spans="1:8" s="3" customFormat="1" ht="15" customHeight="1" x14ac:dyDescent="0.25">
      <c r="A47" s="10"/>
      <c r="B47" s="43" t="s">
        <v>83</v>
      </c>
      <c r="C47" s="48"/>
      <c r="D47" s="14"/>
      <c r="E47" s="14"/>
      <c r="F47" s="14"/>
      <c r="G47" s="14"/>
      <c r="H47" s="14"/>
    </row>
    <row r="48" spans="1:8" s="3" customFormat="1" ht="15" customHeight="1" x14ac:dyDescent="0.25">
      <c r="A48" s="10"/>
      <c r="B48" s="44" t="s">
        <v>90</v>
      </c>
      <c r="C48" s="48"/>
      <c r="D48" s="14"/>
      <c r="E48" s="14"/>
      <c r="F48" s="14"/>
      <c r="G48" s="14"/>
      <c r="H48" s="14"/>
    </row>
    <row r="49" spans="1:8" s="3" customFormat="1" ht="15" customHeight="1" x14ac:dyDescent="0.25">
      <c r="A49" s="10"/>
      <c r="B49" s="44" t="s">
        <v>90</v>
      </c>
      <c r="C49" s="48"/>
      <c r="D49" s="14"/>
      <c r="E49" s="14"/>
      <c r="F49" s="14"/>
      <c r="G49" s="14"/>
      <c r="H49" s="14"/>
    </row>
    <row r="50" spans="1:8" s="3" customFormat="1" ht="15" customHeight="1" x14ac:dyDescent="0.25">
      <c r="A50" s="12"/>
      <c r="B50" s="44" t="s">
        <v>90</v>
      </c>
      <c r="C50" s="48"/>
      <c r="D50" s="14"/>
      <c r="E50" s="14"/>
      <c r="F50" s="14"/>
      <c r="G50" s="14"/>
      <c r="H50" s="14"/>
    </row>
    <row r="51" spans="1:8" s="3" customFormat="1" ht="15" customHeight="1" x14ac:dyDescent="0.25">
      <c r="A51" s="12"/>
      <c r="B51" s="44" t="s">
        <v>90</v>
      </c>
      <c r="C51" s="48"/>
      <c r="D51" s="110"/>
      <c r="E51" s="110"/>
      <c r="F51" s="110"/>
      <c r="G51" s="110"/>
      <c r="H51" s="110"/>
    </row>
    <row r="52" spans="1:8" s="3" customFormat="1" ht="15" customHeight="1" x14ac:dyDescent="0.25">
      <c r="A52" s="12"/>
      <c r="B52" s="44" t="s">
        <v>90</v>
      </c>
      <c r="C52" s="52"/>
      <c r="D52" s="113"/>
      <c r="E52" s="14"/>
      <c r="F52" s="14"/>
      <c r="G52" s="14"/>
      <c r="H52" s="14"/>
    </row>
    <row r="53" spans="1:8" s="3" customFormat="1" ht="15" customHeight="1" x14ac:dyDescent="0.25">
      <c r="A53" s="10" t="s">
        <v>94</v>
      </c>
      <c r="B53" s="41" t="s">
        <v>118</v>
      </c>
      <c r="C53" s="52"/>
      <c r="D53" s="123">
        <f>D23+D36+D45</f>
        <v>0</v>
      </c>
      <c r="E53" s="123">
        <f>E23+E36+E45</f>
        <v>0</v>
      </c>
      <c r="F53" s="123">
        <f>F23+F36+F45</f>
        <v>0</v>
      </c>
      <c r="G53" s="123">
        <f>G23+G36+G45</f>
        <v>0</v>
      </c>
      <c r="H53" s="124">
        <f>H23+H36+H45</f>
        <v>0</v>
      </c>
    </row>
    <row r="54" spans="1:8" s="3" customFormat="1" ht="15" customHeight="1" x14ac:dyDescent="0.25">
      <c r="A54" s="10" t="s">
        <v>95</v>
      </c>
      <c r="B54" s="41" t="s">
        <v>42</v>
      </c>
      <c r="C54" s="52"/>
      <c r="D54" s="113"/>
      <c r="E54" s="14"/>
      <c r="F54" s="14"/>
      <c r="G54" s="14"/>
      <c r="H54" s="14"/>
    </row>
    <row r="55" spans="1:8" s="3" customFormat="1" ht="15" customHeight="1" x14ac:dyDescent="0.25">
      <c r="A55" s="10" t="s">
        <v>96</v>
      </c>
      <c r="B55" s="41" t="s">
        <v>43</v>
      </c>
      <c r="C55" s="48"/>
      <c r="D55" s="111"/>
      <c r="E55" s="112"/>
      <c r="F55" s="112"/>
      <c r="G55" s="112"/>
      <c r="H55" s="112"/>
    </row>
    <row r="56" spans="1:8" s="3" customFormat="1" ht="15" customHeight="1" x14ac:dyDescent="0.25">
      <c r="A56" s="10" t="s">
        <v>97</v>
      </c>
      <c r="B56" s="41" t="s">
        <v>44</v>
      </c>
      <c r="C56" s="48"/>
      <c r="D56" s="18"/>
      <c r="E56" s="18"/>
      <c r="F56" s="18"/>
      <c r="G56" s="19"/>
      <c r="H56" s="18"/>
    </row>
    <row r="57" spans="1:8" s="3" customFormat="1" ht="15" customHeight="1" x14ac:dyDescent="0.25">
      <c r="A57" s="10" t="s">
        <v>10</v>
      </c>
      <c r="B57" s="41" t="s">
        <v>45</v>
      </c>
      <c r="C57" s="46"/>
      <c r="D57" s="56">
        <f>IFERROR((D53/D4)*100%,0)</f>
        <v>0</v>
      </c>
      <c r="E57" s="53">
        <f>IFERROR((E53/E4)*100%,0)</f>
        <v>0</v>
      </c>
      <c r="F57" s="25">
        <f>IFERROR((F53/F4)*100%,0)</f>
        <v>0</v>
      </c>
      <c r="G57" s="25">
        <f>IFERROR((G53/G4)*100%,0)</f>
        <v>0</v>
      </c>
      <c r="H57" s="25">
        <f>IFERROR((H53/H4)*100%,0)</f>
        <v>0</v>
      </c>
    </row>
    <row r="58" spans="1:8" s="3" customFormat="1" ht="15" customHeight="1" x14ac:dyDescent="0.25">
      <c r="A58" s="10" t="s">
        <v>11</v>
      </c>
      <c r="B58" s="37" t="s">
        <v>119</v>
      </c>
      <c r="C58" s="39"/>
      <c r="D58" s="11"/>
      <c r="E58" s="11"/>
      <c r="F58" s="11"/>
      <c r="G58" s="11"/>
      <c r="H58" s="11"/>
    </row>
    <row r="59" spans="1:8" s="3" customFormat="1" ht="30" customHeight="1" x14ac:dyDescent="0.25">
      <c r="A59" s="10" t="s">
        <v>98</v>
      </c>
      <c r="B59" s="37" t="s">
        <v>120</v>
      </c>
      <c r="C59" s="39"/>
      <c r="D59" s="55"/>
      <c r="E59" s="118">
        <f>IFERROR(E58/D58-100%,0)</f>
        <v>0</v>
      </c>
      <c r="F59" s="119">
        <f>IFERROR(F58/E58-100%,0)</f>
        <v>0</v>
      </c>
      <c r="G59" s="119">
        <f>IFERROR(G58/F58-100%,0)</f>
        <v>0</v>
      </c>
      <c r="H59" s="120">
        <f>IFERROR(H58/G58-100%,0)</f>
        <v>0</v>
      </c>
    </row>
    <row r="60" spans="1:8" s="3" customFormat="1" ht="15" customHeight="1" x14ac:dyDescent="0.25">
      <c r="A60" s="10" t="s">
        <v>99</v>
      </c>
      <c r="B60" s="37" t="s">
        <v>121</v>
      </c>
      <c r="C60" s="57"/>
      <c r="D60" s="114">
        <f>IFERROR(D54/D58/2026,0)</f>
        <v>0</v>
      </c>
      <c r="E60" s="88">
        <f>IFERROR(E54/E58/2023,0)</f>
        <v>0</v>
      </c>
      <c r="F60" s="88">
        <f>IFERROR(F54/F58/2018,0)</f>
        <v>0</v>
      </c>
      <c r="G60" s="88">
        <f>IFERROR(G54/G58/2004,0)</f>
        <v>0</v>
      </c>
      <c r="H60" s="89">
        <f>IFERROR(H54/H58/2032,0)</f>
        <v>0</v>
      </c>
    </row>
    <row r="61" spans="1:8" s="3" customFormat="1" ht="30" customHeight="1" x14ac:dyDescent="0.25">
      <c r="A61" s="10" t="s">
        <v>100</v>
      </c>
      <c r="B61" s="43" t="s">
        <v>122</v>
      </c>
      <c r="C61" s="57"/>
      <c r="D61" s="55"/>
      <c r="E61" s="121">
        <f>IFERROR(E60/D60-100%,0)</f>
        <v>0</v>
      </c>
      <c r="F61" s="121">
        <f>IFERROR(F60/E60-100%,0)</f>
        <v>0</v>
      </c>
      <c r="G61" s="121">
        <f>IFERROR(G60/F60-100%,0)</f>
        <v>0</v>
      </c>
      <c r="H61" s="122">
        <f>IFERROR(H60/G60-100%,0)</f>
        <v>0</v>
      </c>
    </row>
    <row r="62" spans="1:8" s="3" customFormat="1" ht="15" customHeight="1" x14ac:dyDescent="0.25">
      <c r="A62" s="10">
        <v>19</v>
      </c>
      <c r="B62" s="43" t="s">
        <v>29</v>
      </c>
      <c r="C62" s="58"/>
      <c r="D62" s="115">
        <f>SUM(D63:D65)</f>
        <v>0</v>
      </c>
      <c r="E62" s="116">
        <f>SUM(E63:E65)</f>
        <v>0</v>
      </c>
      <c r="F62" s="116">
        <f>SUM(F63:F65)</f>
        <v>0</v>
      </c>
      <c r="G62" s="116">
        <f>SUM(G63:G65)</f>
        <v>0</v>
      </c>
      <c r="H62" s="117">
        <f>SUM(H63:H65)</f>
        <v>0</v>
      </c>
    </row>
    <row r="63" spans="1:8" s="3" customFormat="1" ht="15" customHeight="1" x14ac:dyDescent="0.25">
      <c r="A63" s="12" t="s">
        <v>64</v>
      </c>
      <c r="B63" s="37" t="s">
        <v>30</v>
      </c>
      <c r="C63" s="30"/>
      <c r="D63" s="11"/>
      <c r="E63" s="11"/>
      <c r="F63" s="11"/>
      <c r="G63" s="11"/>
      <c r="H63" s="11"/>
    </row>
    <row r="64" spans="1:8" s="3" customFormat="1" ht="15" customHeight="1" x14ac:dyDescent="0.25">
      <c r="A64" s="12"/>
      <c r="B64" s="37" t="s">
        <v>31</v>
      </c>
      <c r="C64" s="30"/>
      <c r="D64" s="11"/>
      <c r="E64" s="11"/>
      <c r="F64" s="11"/>
      <c r="G64" s="11"/>
      <c r="H64" s="11"/>
    </row>
    <row r="65" spans="1:8" s="3" customFormat="1" ht="15" customHeight="1" x14ac:dyDescent="0.25">
      <c r="A65" s="12" t="s">
        <v>64</v>
      </c>
      <c r="B65" s="37" t="s">
        <v>101</v>
      </c>
      <c r="C65" s="30"/>
      <c r="D65" s="11"/>
      <c r="E65" s="11"/>
      <c r="F65" s="11"/>
      <c r="G65" s="11"/>
      <c r="H65" s="11"/>
    </row>
    <row r="66" spans="1:8" s="3" customFormat="1" ht="15" customHeight="1" x14ac:dyDescent="0.25">
      <c r="A66" s="12" t="s">
        <v>102</v>
      </c>
      <c r="B66" s="37" t="s">
        <v>47</v>
      </c>
      <c r="C66" s="30"/>
      <c r="D66" s="11"/>
      <c r="E66" s="11"/>
      <c r="F66" s="11"/>
      <c r="G66" s="11"/>
      <c r="H66" s="11"/>
    </row>
    <row r="67" spans="1:8" s="3" customFormat="1" ht="15" customHeight="1" x14ac:dyDescent="0.25">
      <c r="A67" s="12">
        <v>21</v>
      </c>
      <c r="B67" s="37" t="s">
        <v>49</v>
      </c>
      <c r="C67" s="39"/>
      <c r="D67" s="94">
        <f>D34-D35-D44+D62-D66</f>
        <v>0</v>
      </c>
      <c r="E67" s="94">
        <f>E34-E35-E44+E62-E66</f>
        <v>0</v>
      </c>
      <c r="F67" s="94">
        <f>F34-F35-F44+F62-F66</f>
        <v>0</v>
      </c>
      <c r="G67" s="94">
        <f>G34-G35-G44+G62-G66</f>
        <v>0</v>
      </c>
      <c r="H67" s="95">
        <f>H34-H35-H44+H62-H66</f>
        <v>0</v>
      </c>
    </row>
    <row r="68" spans="1:8" s="3" customFormat="1" ht="15" customHeight="1" x14ac:dyDescent="0.25">
      <c r="A68" s="12">
        <v>22</v>
      </c>
      <c r="B68" s="37" t="s">
        <v>50</v>
      </c>
      <c r="C68" s="39"/>
      <c r="D68" s="31"/>
      <c r="E68" s="31"/>
      <c r="F68" s="31"/>
      <c r="G68" s="31"/>
      <c r="H68" s="32"/>
    </row>
    <row r="69" spans="1:8" s="3" customFormat="1" ht="15" customHeight="1" x14ac:dyDescent="0.25">
      <c r="A69" s="10" t="s">
        <v>64</v>
      </c>
      <c r="B69" s="37" t="s">
        <v>51</v>
      </c>
      <c r="C69" s="61"/>
      <c r="D69" s="20"/>
      <c r="E69" s="20"/>
      <c r="F69" s="20"/>
      <c r="G69" s="20"/>
      <c r="H69" s="20"/>
    </row>
    <row r="70" spans="1:8" s="3" customFormat="1" ht="15" customHeight="1" x14ac:dyDescent="0.25">
      <c r="A70" s="10" t="s">
        <v>64</v>
      </c>
      <c r="B70" s="37" t="s">
        <v>52</v>
      </c>
      <c r="C70" s="61"/>
      <c r="D70" s="20"/>
      <c r="E70" s="20"/>
      <c r="F70" s="20"/>
      <c r="G70" s="20"/>
      <c r="H70" s="20"/>
    </row>
    <row r="71" spans="1:8" s="3" customFormat="1" ht="25.5" x14ac:dyDescent="0.25">
      <c r="A71" s="10" t="s">
        <v>64</v>
      </c>
      <c r="B71" s="37" t="s">
        <v>53</v>
      </c>
      <c r="C71" s="30"/>
      <c r="D71" s="11"/>
      <c r="E71" s="11"/>
      <c r="F71" s="11"/>
      <c r="G71" s="11"/>
      <c r="H71" s="11"/>
    </row>
    <row r="72" spans="1:8" s="3" customFormat="1" ht="15" customHeight="1" x14ac:dyDescent="0.25">
      <c r="A72" s="10" t="s">
        <v>64</v>
      </c>
      <c r="B72" s="37" t="s">
        <v>54</v>
      </c>
      <c r="C72" s="61"/>
      <c r="D72" s="20"/>
      <c r="E72" s="20"/>
      <c r="F72" s="20"/>
      <c r="G72" s="20"/>
      <c r="H72" s="20"/>
    </row>
    <row r="73" spans="1:8" s="3" customFormat="1" ht="15" customHeight="1" x14ac:dyDescent="0.25">
      <c r="A73" s="10" t="s">
        <v>64</v>
      </c>
      <c r="B73" s="59" t="s">
        <v>55</v>
      </c>
      <c r="C73" s="62"/>
      <c r="D73" s="21"/>
      <c r="E73" s="21"/>
      <c r="F73" s="21"/>
      <c r="G73" s="21"/>
      <c r="H73" s="21"/>
    </row>
    <row r="74" spans="1:8" s="3" customFormat="1" ht="15" customHeight="1" x14ac:dyDescent="0.25">
      <c r="A74" s="10" t="s">
        <v>64</v>
      </c>
      <c r="B74" s="37" t="s">
        <v>56</v>
      </c>
      <c r="C74" s="62"/>
      <c r="D74" s="21"/>
      <c r="E74" s="23"/>
      <c r="F74" s="23"/>
      <c r="G74" s="23"/>
      <c r="H74" s="23"/>
    </row>
    <row r="75" spans="1:8" s="3" customFormat="1" ht="15" customHeight="1" x14ac:dyDescent="0.25">
      <c r="A75" s="10">
        <v>24</v>
      </c>
      <c r="B75" s="59" t="s">
        <v>57</v>
      </c>
      <c r="C75" s="57"/>
      <c r="D75" s="94">
        <f>SUM(D69:D74)</f>
        <v>0</v>
      </c>
      <c r="E75" s="94">
        <f>SUM(E69:E74)</f>
        <v>0</v>
      </c>
      <c r="F75" s="94">
        <f>SUM(F69:F74)</f>
        <v>0</v>
      </c>
      <c r="G75" s="94">
        <f>SUM(G69:G74)</f>
        <v>0</v>
      </c>
      <c r="H75" s="95">
        <f>SUM(H69:H74)</f>
        <v>0</v>
      </c>
    </row>
    <row r="76" spans="1:8" s="3" customFormat="1" ht="15" customHeight="1" x14ac:dyDescent="0.25">
      <c r="A76" s="10">
        <v>25</v>
      </c>
      <c r="B76" s="37" t="s">
        <v>58</v>
      </c>
      <c r="C76" s="57"/>
      <c r="D76" s="96">
        <f>D67+D75</f>
        <v>0</v>
      </c>
      <c r="E76" s="96">
        <f>E67+E75</f>
        <v>0</v>
      </c>
      <c r="F76" s="96">
        <f>F67+F75</f>
        <v>0</v>
      </c>
      <c r="G76" s="96">
        <f>G67+G75</f>
        <v>0</v>
      </c>
      <c r="H76" s="97">
        <f>H67+H75</f>
        <v>0</v>
      </c>
    </row>
    <row r="77" spans="1:8" s="3" customFormat="1" ht="15" customHeight="1" x14ac:dyDescent="0.25">
      <c r="A77" s="10">
        <v>26</v>
      </c>
      <c r="B77" s="37" t="s">
        <v>59</v>
      </c>
      <c r="C77" s="30"/>
      <c r="D77" s="11"/>
      <c r="E77" s="11"/>
      <c r="F77" s="11"/>
      <c r="G77" s="11"/>
      <c r="H77" s="11"/>
    </row>
    <row r="78" spans="1:8" s="3" customFormat="1" ht="15" customHeight="1" x14ac:dyDescent="0.25">
      <c r="A78" s="10">
        <v>27</v>
      </c>
      <c r="B78" s="37" t="s">
        <v>60</v>
      </c>
      <c r="C78" s="57"/>
      <c r="D78" s="94">
        <f>D76-D77</f>
        <v>0</v>
      </c>
      <c r="E78" s="94">
        <f>E76-E77</f>
        <v>0</v>
      </c>
      <c r="F78" s="94">
        <f>F76-F77</f>
        <v>0</v>
      </c>
      <c r="G78" s="94">
        <f>G76-G77</f>
        <v>0</v>
      </c>
      <c r="H78" s="95">
        <f>H76-H77</f>
        <v>0</v>
      </c>
    </row>
    <row r="79" spans="1:8" s="3" customFormat="1" ht="15" customHeight="1" x14ac:dyDescent="0.25">
      <c r="A79" s="10">
        <v>28</v>
      </c>
      <c r="B79" s="37" t="s">
        <v>123</v>
      </c>
      <c r="C79" s="63"/>
      <c r="D79" s="88">
        <f>IFERROR((D4-(D22+D35+D44)+D53)/D58,0)</f>
        <v>0</v>
      </c>
      <c r="E79" s="88">
        <f>IFERROR((E4-(E22+E35+E44)+E53)/E58,0)</f>
        <v>0</v>
      </c>
      <c r="F79" s="88">
        <f>IFERROR((F4-(F22+F35+F44)+F53)/F58,0)</f>
        <v>0</v>
      </c>
      <c r="G79" s="88">
        <f>IFERROR((G4-(G22+G35+G44)+G53)/G58,0)</f>
        <v>0</v>
      </c>
      <c r="H79" s="89">
        <f>IFERROR((H4-(H22+H35+H44)+H53)/H58,0)</f>
        <v>0</v>
      </c>
    </row>
    <row r="80" spans="1:8" s="3" customFormat="1" ht="30" customHeight="1" x14ac:dyDescent="0.25">
      <c r="A80" s="22" t="s">
        <v>103</v>
      </c>
      <c r="B80" s="60" t="s">
        <v>104</v>
      </c>
      <c r="C80" s="33"/>
      <c r="D80" s="33"/>
      <c r="E80" s="34">
        <f>IFERROR(IF(AND(D79&lt;0,E79&gt;0),"muutus üle 100%",E79/D79-100%),0)</f>
        <v>0</v>
      </c>
      <c r="F80" s="34">
        <f>IFERROR(IF(AND(E79&lt;0,F79&gt;0),"muutus üle 100%",F79/E79-100%),0)</f>
        <v>0</v>
      </c>
      <c r="G80" s="34">
        <f>IFERROR(IF(AND(F79&lt;0,G79&gt;0),"muutus üle 100%",G79/F79-100%),0)</f>
        <v>0</v>
      </c>
      <c r="H80" s="35">
        <f>IFERROR(IF(AND(G79&lt;0,H79&gt;0),"muutus üle 100%",H79/G79-100%),0)</f>
        <v>0</v>
      </c>
    </row>
  </sheetData>
  <mergeCells count="2">
    <mergeCell ref="A1:H1"/>
    <mergeCell ref="A2:H2"/>
  </mergeCells>
  <hyperlinks>
    <hyperlink ref="B16" location="Selgitused!B14" display="Müüdud toodangu maht (tonnides)1"/>
    <hyperlink ref="B32" location="Selgitused!B15" display="sh energiatarve (elekter + soojus) kWh kokku2"/>
    <hyperlink ref="B33" location="Selgitused!B16" display="Energiatõhususe suhtarv3"/>
    <hyperlink ref="B58" location="Selgitused!B18" display="Töötajate arv taandatuna täistööajale5"/>
    <hyperlink ref="B59" location="Selgitused!B19" display="Täistööajaga töökohtade muutus võrreldes eelmise majandusaastaga (%)6"/>
    <hyperlink ref="B60" location="Selgitused!B20" display="Brutotunnipalk (eurot/tunnis)7"/>
    <hyperlink ref="B61" location="Selgitused!B21" display="Brutotunnipalga muutus võrreldes eelmise majandusaastaga (%)8"/>
    <hyperlink ref="B53" location="Selgitused!B17" display="Tööjõukulud kokku4"/>
    <hyperlink ref="B79" location="Selgitused!B22" display="Puhas lisandväärtus töötaja kohta aastas9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P12" sqref="P12"/>
    </sheetView>
  </sheetViews>
  <sheetFormatPr defaultRowHeight="15" x14ac:dyDescent="0.25"/>
  <cols>
    <col min="1" max="1" width="4.28515625" customWidth="1"/>
  </cols>
  <sheetData>
    <row r="1" spans="1:11" s="3" customFormat="1" ht="23.25" customHeight="1" x14ac:dyDescent="0.25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3" customFormat="1" ht="15" customHeight="1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3" customFormat="1" ht="14.25" customHeight="1" x14ac:dyDescent="0.25">
      <c r="A3" s="7" t="s">
        <v>107</v>
      </c>
      <c r="B3" s="133" t="s">
        <v>117</v>
      </c>
      <c r="C3" s="133"/>
      <c r="D3" s="133"/>
      <c r="E3" s="133"/>
      <c r="F3" s="133"/>
      <c r="G3" s="133"/>
      <c r="H3" s="133"/>
      <c r="I3" s="133"/>
      <c r="J3" s="133"/>
      <c r="K3" s="133"/>
    </row>
    <row r="4" spans="1:11" ht="30.75" customHeight="1" x14ac:dyDescent="0.25">
      <c r="A4" s="86">
        <v>1</v>
      </c>
      <c r="B4" s="129" t="s">
        <v>108</v>
      </c>
      <c r="C4" s="129"/>
      <c r="D4" s="129"/>
      <c r="E4" s="129"/>
      <c r="F4" s="129"/>
      <c r="G4" s="129"/>
      <c r="H4" s="129"/>
      <c r="I4" s="129"/>
      <c r="J4" s="129"/>
      <c r="K4" s="129"/>
    </row>
    <row r="5" spans="1:11" ht="30.75" customHeight="1" x14ac:dyDescent="0.25">
      <c r="A5" s="87">
        <v>2</v>
      </c>
      <c r="B5" s="129" t="s">
        <v>109</v>
      </c>
      <c r="C5" s="129"/>
      <c r="D5" s="129"/>
      <c r="E5" s="129"/>
      <c r="F5" s="129"/>
      <c r="G5" s="129"/>
      <c r="H5" s="129"/>
      <c r="I5" s="129"/>
      <c r="J5" s="129"/>
      <c r="K5" s="129"/>
    </row>
    <row r="6" spans="1:11" ht="62.25" customHeight="1" x14ac:dyDescent="0.25">
      <c r="A6" s="87">
        <v>3</v>
      </c>
      <c r="B6" s="129" t="s">
        <v>110</v>
      </c>
      <c r="C6" s="129"/>
      <c r="D6" s="129"/>
      <c r="E6" s="129"/>
      <c r="F6" s="129"/>
      <c r="G6" s="129"/>
      <c r="H6" s="129"/>
      <c r="I6" s="129"/>
      <c r="J6" s="129"/>
      <c r="K6" s="129"/>
    </row>
    <row r="7" spans="1:11" x14ac:dyDescent="0.25">
      <c r="A7" s="87">
        <v>4</v>
      </c>
      <c r="B7" s="130" t="s">
        <v>111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1:11" x14ac:dyDescent="0.25">
      <c r="A8" s="86">
        <v>5</v>
      </c>
      <c r="B8" s="130" t="s">
        <v>112</v>
      </c>
      <c r="C8" s="130"/>
      <c r="D8" s="130"/>
      <c r="E8" s="130"/>
      <c r="F8" s="130"/>
      <c r="G8" s="130"/>
      <c r="H8" s="130"/>
      <c r="I8" s="130"/>
      <c r="J8" s="130"/>
      <c r="K8" s="130"/>
    </row>
    <row r="9" spans="1:11" x14ac:dyDescent="0.25">
      <c r="A9" s="86">
        <v>6</v>
      </c>
      <c r="B9" s="130" t="s">
        <v>113</v>
      </c>
      <c r="C9" s="130"/>
      <c r="D9" s="130"/>
      <c r="E9" s="130"/>
      <c r="F9" s="130"/>
      <c r="G9" s="130"/>
      <c r="H9" s="130"/>
      <c r="I9" s="130"/>
      <c r="J9" s="130"/>
      <c r="K9" s="130"/>
    </row>
    <row r="10" spans="1:11" x14ac:dyDescent="0.25">
      <c r="A10" s="86">
        <v>7</v>
      </c>
      <c r="B10" s="129" t="s">
        <v>114</v>
      </c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30.75" customHeight="1" x14ac:dyDescent="0.25">
      <c r="A11" s="86">
        <v>8</v>
      </c>
      <c r="B11" s="129" t="s">
        <v>124</v>
      </c>
      <c r="C11" s="129"/>
      <c r="D11" s="129"/>
      <c r="E11" s="129"/>
      <c r="F11" s="129"/>
      <c r="G11" s="129"/>
      <c r="H11" s="129"/>
      <c r="I11" s="129"/>
      <c r="J11" s="129"/>
      <c r="K11" s="129"/>
    </row>
    <row r="13" spans="1:11" x14ac:dyDescent="0.25">
      <c r="A13" s="7" t="s">
        <v>107</v>
      </c>
      <c r="B13" s="133" t="s">
        <v>116</v>
      </c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30" customHeight="1" x14ac:dyDescent="0.25">
      <c r="A14" s="86">
        <v>1</v>
      </c>
      <c r="B14" s="129" t="s">
        <v>108</v>
      </c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ht="30" customHeight="1" x14ac:dyDescent="0.25">
      <c r="A15" s="86">
        <v>2</v>
      </c>
      <c r="B15" s="129" t="s">
        <v>109</v>
      </c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1" ht="60" customHeight="1" x14ac:dyDescent="0.25">
      <c r="A16" s="86">
        <v>3</v>
      </c>
      <c r="B16" s="129" t="s">
        <v>110</v>
      </c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1" x14ac:dyDescent="0.25">
      <c r="A17" s="86">
        <v>4</v>
      </c>
      <c r="B17" s="130" t="s">
        <v>115</v>
      </c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11" x14ac:dyDescent="0.25">
      <c r="A18" s="86">
        <v>5</v>
      </c>
      <c r="B18" s="130" t="s">
        <v>111</v>
      </c>
      <c r="C18" s="130"/>
      <c r="D18" s="130"/>
      <c r="E18" s="130"/>
      <c r="F18" s="130"/>
      <c r="G18" s="130"/>
      <c r="H18" s="130"/>
      <c r="I18" s="130"/>
      <c r="J18" s="130"/>
      <c r="K18" s="130"/>
    </row>
    <row r="19" spans="1:11" x14ac:dyDescent="0.25">
      <c r="A19" s="86">
        <v>6</v>
      </c>
      <c r="B19" s="130" t="s">
        <v>112</v>
      </c>
      <c r="C19" s="130"/>
      <c r="D19" s="130"/>
      <c r="E19" s="130"/>
      <c r="F19" s="130"/>
      <c r="G19" s="130"/>
      <c r="H19" s="130"/>
      <c r="I19" s="130"/>
      <c r="J19" s="130"/>
      <c r="K19" s="130"/>
    </row>
    <row r="20" spans="1:11" x14ac:dyDescent="0.25">
      <c r="A20" s="86">
        <v>7</v>
      </c>
      <c r="B20" s="129" t="s">
        <v>113</v>
      </c>
      <c r="C20" s="129"/>
      <c r="D20" s="129"/>
      <c r="E20" s="129"/>
      <c r="F20" s="129"/>
      <c r="G20" s="129"/>
      <c r="H20" s="129"/>
      <c r="I20" s="129"/>
      <c r="J20" s="129"/>
      <c r="K20" s="129"/>
    </row>
    <row r="21" spans="1:11" x14ac:dyDescent="0.25">
      <c r="A21" s="86">
        <v>8</v>
      </c>
      <c r="B21" s="129" t="s">
        <v>114</v>
      </c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ht="15" customHeight="1" x14ac:dyDescent="0.25">
      <c r="A22" s="86">
        <v>9</v>
      </c>
      <c r="B22" s="129" t="s">
        <v>124</v>
      </c>
      <c r="C22" s="129"/>
      <c r="D22" s="129"/>
      <c r="E22" s="129"/>
      <c r="F22" s="129"/>
      <c r="G22" s="129"/>
      <c r="H22" s="129"/>
      <c r="I22" s="129"/>
      <c r="J22" s="129"/>
      <c r="K22" s="129"/>
    </row>
  </sheetData>
  <mergeCells count="20">
    <mergeCell ref="B22:K22"/>
    <mergeCell ref="A1:K2"/>
    <mergeCell ref="B13:K13"/>
    <mergeCell ref="B14:K14"/>
    <mergeCell ref="B15:K15"/>
    <mergeCell ref="B16:K16"/>
    <mergeCell ref="B17:K17"/>
    <mergeCell ref="B18:K18"/>
    <mergeCell ref="B6:K6"/>
    <mergeCell ref="B7:K7"/>
    <mergeCell ref="B8:K8"/>
    <mergeCell ref="B9:K9"/>
    <mergeCell ref="B10:K10"/>
    <mergeCell ref="B11:K11"/>
    <mergeCell ref="B3:K3"/>
    <mergeCell ref="B4:K4"/>
    <mergeCell ref="B5:K5"/>
    <mergeCell ref="B19:K19"/>
    <mergeCell ref="B20:K20"/>
    <mergeCell ref="B21:K21"/>
  </mergeCells>
  <hyperlinks>
    <hyperlink ref="A4" location="'Skeem 1'!B17" display="'Skeem 1'!B17"/>
    <hyperlink ref="A5" location="'Skeem 1'!B41" display="'Skeem 1'!B41"/>
    <hyperlink ref="A6" location="'Skeem 1'!B42" display="'Skeem 1'!B42"/>
    <hyperlink ref="A7" location="'Skeem 1'!B54" display="'Skeem 1'!B54"/>
    <hyperlink ref="A8" location="'Skeem 1'!B55" display="'Skeem 1'!B55"/>
    <hyperlink ref="A9" location="'Skeem 1'!B56" display="'Skeem 1'!B56"/>
    <hyperlink ref="A10" location="'Skeem 1'!B57" display="'Skeem 1'!B57"/>
    <hyperlink ref="A11" location="'Skeem 1'!B73" display="'Skeem 1'!B73"/>
    <hyperlink ref="A14" location="'Skeem 2'!B16" display="'Skeem 2'!B16"/>
    <hyperlink ref="A15" location="'Skeem 2'!B32" display="'Skeem 2'!B32"/>
    <hyperlink ref="A16" location="'Skeem 2'!B33" display="'Skeem 2'!B33"/>
    <hyperlink ref="A17" location="'Skeem 2'!B53" display="'Skeem 2'!B53"/>
    <hyperlink ref="A18" location="'Skeem 2'!B58" display="'Skeem 2'!B58"/>
    <hyperlink ref="A19" location="'Skeem 2'!B59" display="'Skeem 2'!B59"/>
    <hyperlink ref="A20" location="'Skeem 2'!B60" display="'Skeem 2'!B60"/>
    <hyperlink ref="A21" location="'Skeem 2'!B61" display="'Skeem 2'!B61"/>
    <hyperlink ref="A22" location="'Skeem 2'!B79" display="'Skeem 2'!B7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Skeem 1</vt:lpstr>
      <vt:lpstr>Skeem 2</vt:lpstr>
      <vt:lpstr>Selgitused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Milius</dc:creator>
  <cp:lastModifiedBy>Eve Pohlak</cp:lastModifiedBy>
  <dcterms:created xsi:type="dcterms:W3CDTF">2018-06-27T11:08:37Z</dcterms:created>
  <dcterms:modified xsi:type="dcterms:W3CDTF">2020-01-27T13:57:21Z</dcterms:modified>
</cp:coreProperties>
</file>