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<sst xmlns="http://schemas.openxmlformats.org/spreadsheetml/2006/main" count="354" uniqueCount="277">
  <si>
    <t>Maht</t>
  </si>
  <si>
    <t>Ühik</t>
  </si>
  <si>
    <t>Katastritunnus</t>
  </si>
  <si>
    <t>Ehitisregistri kood</t>
  </si>
  <si>
    <t>Pakkumuse esitaja:</t>
  </si>
  <si>
    <t>Ehitise nimetus:</t>
  </si>
  <si>
    <t>tel:</t>
  </si>
  <si>
    <t>Pakkumus kehtib (päeva):</t>
  </si>
  <si>
    <t xml:space="preserve">Pakkumuse esitamise kuupäev: </t>
  </si>
  <si>
    <t>Pakkumuse nr:</t>
  </si>
  <si>
    <t>Elektripaigaldis</t>
  </si>
  <si>
    <t>Ettevalmistus ja lammutus</t>
  </si>
  <si>
    <t>Ettevalmistus ja raadamine</t>
  </si>
  <si>
    <t>Hoonete ja rajatiste kaitse</t>
  </si>
  <si>
    <t>Taimestiku kaitse</t>
  </si>
  <si>
    <t>Hoonealune süvend</t>
  </si>
  <si>
    <t>Pinnase koorimine</t>
  </si>
  <si>
    <t>Kaeved</t>
  </si>
  <si>
    <t>Pinnase vedu</t>
  </si>
  <si>
    <t>Hoonevälised ehitised</t>
  </si>
  <si>
    <t>Estakaadid, kaldteed ja pandused</t>
  </si>
  <si>
    <t>Tugimüürid ja piirded</t>
  </si>
  <si>
    <t>Välistrepid</t>
  </si>
  <si>
    <t>Välisvõrgud</t>
  </si>
  <si>
    <t>Kaeved maa-alal</t>
  </si>
  <si>
    <t>Mulded</t>
  </si>
  <si>
    <t>Täide</t>
  </si>
  <si>
    <t>Maa-ala pinnakatted</t>
  </si>
  <si>
    <t>Haljastus</t>
  </si>
  <si>
    <t>Teede ja platside alused</t>
  </si>
  <si>
    <t>Teede ja platside katted</t>
  </si>
  <si>
    <t>Rostvärgid ja taldmikud</t>
  </si>
  <si>
    <t>Liiv- ja killustikalused</t>
  </si>
  <si>
    <t>Betoontarindid</t>
  </si>
  <si>
    <t>Metalltarindid</t>
  </si>
  <si>
    <t>Vundamendid</t>
  </si>
  <si>
    <t>Vundamentide liiv- ja killustikalused</t>
  </si>
  <si>
    <t>Monoliitsest r/b-st alusmüürid, soklid, vundamenditalad</t>
  </si>
  <si>
    <t>Metalltarindid alusmüüritistes, soklites ja vundamenditalades</t>
  </si>
  <si>
    <t xml:space="preserve">Aluspõrandad </t>
  </si>
  <si>
    <t>Vaiad ja tugevdustarindid</t>
  </si>
  <si>
    <t>Kaevikute toestus</t>
  </si>
  <si>
    <t>Ehitusaegne veetõrje</t>
  </si>
  <si>
    <t>Rammvaiad</t>
  </si>
  <si>
    <t>Eritarindid</t>
  </si>
  <si>
    <t>Metallkarkass</t>
  </si>
  <si>
    <t>Metalltarindite pinnatöötlus</t>
  </si>
  <si>
    <t>Katuse profiilplekk</t>
  </si>
  <si>
    <t>Kandvad ja välisseinad</t>
  </si>
  <si>
    <t>Monoliitsest betoonist tarindid</t>
  </si>
  <si>
    <t>Monteeritavast betoonist tarindid</t>
  </si>
  <si>
    <t>Müüritised</t>
  </si>
  <si>
    <t>Vahe- ja katuslaed</t>
  </si>
  <si>
    <t>Lagede elemendid</t>
  </si>
  <si>
    <t>Trepielemendid</t>
  </si>
  <si>
    <t>Treppide elemendid</t>
  </si>
  <si>
    <t>Klaasfassaadid, vitriinid ja eriaknad</t>
  </si>
  <si>
    <t>Klaasfassaadid</t>
  </si>
  <si>
    <t>Alumiiniumfassaadid</t>
  </si>
  <si>
    <t>Terasfassaadid</t>
  </si>
  <si>
    <t>Aknad</t>
  </si>
  <si>
    <t>Aknalauad</t>
  </si>
  <si>
    <t>Alumiiniumaknad</t>
  </si>
  <si>
    <t>Terasaknad</t>
  </si>
  <si>
    <t>Välisuksed ja väravad</t>
  </si>
  <si>
    <t>Lukustus ja varustus</t>
  </si>
  <si>
    <t>Alumiiniumuksed ja -väravad</t>
  </si>
  <si>
    <t>Terasuksed ja -väravad</t>
  </si>
  <si>
    <t>Rõdud ja terrassid</t>
  </si>
  <si>
    <t>Pinnakatted</t>
  </si>
  <si>
    <t>Piirded ja käiguteed</t>
  </si>
  <si>
    <t>Hooldusplatvormid, sillad, käiguteed</t>
  </si>
  <si>
    <t>Klaasist piirded</t>
  </si>
  <si>
    <t>Metallist piirded</t>
  </si>
  <si>
    <t>Katusetarindid</t>
  </si>
  <si>
    <t>Tasanduskihid</t>
  </si>
  <si>
    <t>Vaheseinad</t>
  </si>
  <si>
    <t>Värvkatted</t>
  </si>
  <si>
    <t>Klaasvaheseinad</t>
  </si>
  <si>
    <t>Metallvaheseinad</t>
  </si>
  <si>
    <t>Siseuksed</t>
  </si>
  <si>
    <t>Alumiiniumuksed</t>
  </si>
  <si>
    <t>Terasuksed</t>
  </si>
  <si>
    <t>Klaasuksed</t>
  </si>
  <si>
    <t>Siseseinte pinnakatted</t>
  </si>
  <si>
    <t>Betoonist elemendid</t>
  </si>
  <si>
    <t>Metall ja plekk-katted</t>
  </si>
  <si>
    <t>Lageda pinnakatted</t>
  </si>
  <si>
    <t>Betoonlagede tasandus</t>
  </si>
  <si>
    <t>Lagede metall- ja plekk-katted, ripplaed</t>
  </si>
  <si>
    <t>Treppide pinnakatted</t>
  </si>
  <si>
    <t>Astmete tasandus</t>
  </si>
  <si>
    <t>Astmete epokatted ja pinnakõvendid</t>
  </si>
  <si>
    <t>Põrandad ja põrandakatted</t>
  </si>
  <si>
    <t>Põrandatasandus</t>
  </si>
  <si>
    <t>Epokatted ja pinnakõvendid</t>
  </si>
  <si>
    <t>Eriruumide pinnakatted</t>
  </si>
  <si>
    <t>Veevarustus ja kanalisatsioon</t>
  </si>
  <si>
    <t>Veevarustus</t>
  </si>
  <si>
    <t>Kanalisatsioon</t>
  </si>
  <si>
    <t>Sanitaartehnika seadmed</t>
  </si>
  <si>
    <t>Küte, ventilatsioon ja jahutus</t>
  </si>
  <si>
    <t>Küttetorustikud</t>
  </si>
  <si>
    <t>Küttekehad</t>
  </si>
  <si>
    <t>Katlamajad, soojasõlmed, boilerid</t>
  </si>
  <si>
    <t>Tuletõrjevarustus</t>
  </si>
  <si>
    <t>Sprinkleri torustikud ja armatuur</t>
  </si>
  <si>
    <t>Sprinklerseadmed</t>
  </si>
  <si>
    <t>Tuletõrjeveevarustuse torustikud</t>
  </si>
  <si>
    <t>Tugevvoolupaigaldis</t>
  </si>
  <si>
    <t>Elektri peajaotussüsteemid</t>
  </si>
  <si>
    <t>Kaabliteed</t>
  </si>
  <si>
    <t>Kaabeldus</t>
  </si>
  <si>
    <t>Nõrkvoolupaigaldis ja automaatika</t>
  </si>
  <si>
    <t>Hooneautomaatika</t>
  </si>
  <si>
    <t>Tootmisseadmete automaatika</t>
  </si>
  <si>
    <t>Andmevõrgud, telefoni- ja infoedastussüsteemid</t>
  </si>
  <si>
    <t>Ajutised ehitised ehitusplatsil</t>
  </si>
  <si>
    <t>Soojakud ja olmeruumid</t>
  </si>
  <si>
    <t>Teed ja laod</t>
  </si>
  <si>
    <t>Kraanateed</t>
  </si>
  <si>
    <t>Ajutised tehnosüsteemid</t>
  </si>
  <si>
    <t>Vesi ja kanalisatsioon</t>
  </si>
  <si>
    <t>Valgustus</t>
  </si>
  <si>
    <t>Masinad ja seadmed</t>
  </si>
  <si>
    <t>Betooni- ja segusõlmed</t>
  </si>
  <si>
    <t>Mobiilkraanad</t>
  </si>
  <si>
    <t>Tornkraanad</t>
  </si>
  <si>
    <t>Tööriistad ja instrumendid</t>
  </si>
  <si>
    <t>Abimaterjalid</t>
  </si>
  <si>
    <t>Energiakulu</t>
  </si>
  <si>
    <t>Elektrikulu</t>
  </si>
  <si>
    <t>Veekulu</t>
  </si>
  <si>
    <t>Gaasikulu</t>
  </si>
  <si>
    <t>Veod</t>
  </si>
  <si>
    <t>Materjalide vedu</t>
  </si>
  <si>
    <t>Seadmete ja masinate vedu</t>
  </si>
  <si>
    <t>Töötajate vedu</t>
  </si>
  <si>
    <t>Juhtimiskulud</t>
  </si>
  <si>
    <t>ITP palgad</t>
  </si>
  <si>
    <t>Kontori ülalpidamiskulud</t>
  </si>
  <si>
    <t>Abitööliste palgad</t>
  </si>
  <si>
    <t>Kulud abistavatele tegevustele</t>
  </si>
  <si>
    <t>Mõõtmine</t>
  </si>
  <si>
    <t>Parandus- ja remonditööd</t>
  </si>
  <si>
    <t>Ruumide korrashoid</t>
  </si>
  <si>
    <t>Erikulud seoses tegevusega välisriikides</t>
  </si>
  <si>
    <t>Talvised lisakulud</t>
  </si>
  <si>
    <t>Lume- ja jääkoristus</t>
  </si>
  <si>
    <t>Ajutine täiendav soojaisolatsioon</t>
  </si>
  <si>
    <t>Hoonete kütmine ja kuivatamine</t>
  </si>
  <si>
    <t>Lepingu erikulud</t>
  </si>
  <si>
    <t>Ehitustööde kindlustus</t>
  </si>
  <si>
    <t>Ehitusaegsed rahastamiskulud</t>
  </si>
  <si>
    <t>Garantiiaja tagatis, -kindlustus</t>
  </si>
  <si>
    <t>e-post:</t>
  </si>
  <si>
    <t>Kulud + KM (EUR):</t>
  </si>
  <si>
    <t xml:space="preserve">Kulud kokku (EUR): </t>
  </si>
  <si>
    <t>Käibemaks (20%):</t>
  </si>
  <si>
    <t>Ühiku maksumus
 (EUR)</t>
  </si>
  <si>
    <t>Maksumus  
(EUR)</t>
  </si>
  <si>
    <t>HINNAPAKKUMUSE VORMI TÄITMISE JUHEND</t>
  </si>
  <si>
    <t>Taotleja</t>
  </si>
  <si>
    <t>Majandustegevusteate number:</t>
  </si>
  <si>
    <t>Registrikood:</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</si>
  <si>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</si>
  <si>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</si>
  <si>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</si>
  <si>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</si>
  <si>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</si>
  <si>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</si>
  <si>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</si>
  <si>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</si>
  <si>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</si>
  <si>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</si>
  <si>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</si>
  <si>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</si>
  <si>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</si>
  <si>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</si>
  <si>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</si>
  <si>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</si>
  <si>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</si>
  <si>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</si>
  <si>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</si>
  <si>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</si>
  <si>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</si>
  <si>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</si>
  <si>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</si>
  <si>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</si>
  <si>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</si>
  <si>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</si>
  <si>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</si>
  <si>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</si>
  <si>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</si>
  <si>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</si>
  <si>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</si>
  <si>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</si>
  <si>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</si>
  <si>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</si>
  <si>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</si>
  <si>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</si>
  <si>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</si>
  <si>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</si>
  <si>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</si>
  <si>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</si>
  <si>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</si>
  <si>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</si>
  <si>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</si>
  <si>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</si>
  <si>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</si>
  <si>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</si>
  <si>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Märkida kui vastavalt ehitusseadustikule (EhS §24) on ehitusinvesteeringu ehitamiseks vajalik MTR registreering. Sel juhul peavad kõik hinnapakkujad olema MTR registreeringuga.</t>
  </si>
  <si>
    <t>Ehitusprojekti koostaja ja ehitsuprojekti nr</t>
  </si>
  <si>
    <t>Lisainformatsioon</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</si>
  <si>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</si>
  <si>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</si>
  <si>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 xml:space="preserve">HINNAPAKKUMUS </t>
    </r>
    <r>
      <rPr>
        <b/>
        <vertAlign val="superscript"/>
        <sz val="12"/>
        <rFont val="Roboto Condensed"/>
        <family val="0"/>
      </rPr>
      <t>1</t>
    </r>
  </si>
  <si>
    <t>Vormi  kuupäev</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</si>
  <si>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</si>
  <si>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</si>
  <si>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</si>
  <si>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</si>
  <si>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</si>
  <si>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</si>
  <si>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</si>
  <si>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</si>
  <si>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Pakkumuse nr</t>
  </si>
  <si>
    <t>Telefon</t>
  </si>
  <si>
    <t xml:space="preserve">Pakkumuse esitamise kuupäev </t>
  </si>
  <si>
    <t>E-post</t>
  </si>
  <si>
    <t>Registrikood</t>
  </si>
  <si>
    <t>Majandustegevusteate number</t>
  </si>
  <si>
    <t>Lisateave</t>
  </si>
  <si>
    <t>Tööriistad ja -vahendid</t>
  </si>
  <si>
    <t>Ehitise suletud netopind</t>
  </si>
  <si>
    <t>ehitise m2 maksumus (€)</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</si>
  <si>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</si>
  <si>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</si>
  <si>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</si>
  <si>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</si>
  <si>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</si>
  <si>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</si>
  <si>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</si>
  <si>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</si>
  <si>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</si>
  <si>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</si>
  <si>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</si>
  <si>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</si>
  <si>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</si>
  <si>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</si>
  <si>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</si>
  <si>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</si>
  <si>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</si>
  <si>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</si>
  <si>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</si>
  <si>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</si>
  <si>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</si>
  <si>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</si>
  <si>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</si>
  <si>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</si>
  <si>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</si>
  <si>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</si>
  <si>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</si>
  <si>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</si>
  <si>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</si>
  <si>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</si>
  <si>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</si>
  <si>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</si>
  <si>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</si>
  <si>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</si>
  <si>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</si>
  <si>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 xml:space="preserve"> investeeringutoetuse hinnapakkumuse vorm</t>
  </si>
  <si>
    <t>Põllumajandusettevõtte tulemuslikkuse parandamise</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</si>
  <si>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</si>
  <si>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r>
      <t xml:space="preserve">VORMI MUUDATUS!
</t>
    </r>
    <r>
      <rPr>
        <b/>
        <sz val="12"/>
        <color indexed="10"/>
        <rFont val="Roboto Condensed"/>
        <family val="0"/>
      </rPr>
      <t>EELTÄIDETUD VORMIL ON ETTE ANTUD PÕHIRÜHMA KULUDE READ. KULUDE SISESTAMISEL ON VÕIMALIK RIDASID JUURDE LISADA - VORMI STRUKTUURI SEEJUURES MUUTA EI TOHI!</t>
    </r>
  </si>
  <si>
    <t>HINNAPAKKUMUSE KOOSTAMISEKS VAJUTA SIIA</t>
  </si>
  <si>
    <t>Kinnitatud peadirektori 07.02.2017 käskkirjaga nr 1-12/17/12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</si>
</sst>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8">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b/>
      <sz val="12"/>
      <color indexed="10"/>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Roboto Condensed"/>
      <family val="0"/>
    </font>
    <font>
      <sz val="12"/>
      <color indexed="10"/>
      <name val="Roboto Condensed"/>
      <family val="0"/>
    </font>
    <font>
      <b/>
      <sz val="10"/>
      <color indexed="8"/>
      <name val="Arial"/>
      <family val="2"/>
    </font>
    <font>
      <sz val="11"/>
      <color indexed="8"/>
      <name val="Roboto Condensed"/>
      <family val="0"/>
    </font>
    <font>
      <b/>
      <sz val="16"/>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Roboto Condensed"/>
      <family val="0"/>
    </font>
    <font>
      <sz val="12"/>
      <color rgb="FFFF0000"/>
      <name val="Roboto Condensed"/>
      <family val="0"/>
    </font>
    <font>
      <b/>
      <sz val="10"/>
      <color rgb="FF000000"/>
      <name val="Arial"/>
      <family val="2"/>
    </font>
    <font>
      <sz val="11"/>
      <color rgb="FF000000"/>
      <name val="Roboto Condensed"/>
      <family val="0"/>
    </font>
    <font>
      <b/>
      <sz val="16"/>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0" borderId="0" xfId="0" applyFont="1" applyFill="1" applyAlignment="1" applyProtection="1">
      <alignment horizont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0" fontId="53" fillId="0" borderId="0" xfId="0" applyFont="1" applyAlignment="1" applyProtection="1">
      <alignment horizontal="right" vertic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0" fontId="53" fillId="0" borderId="0" xfId="0" applyFont="1" applyFill="1" applyBorder="1" applyAlignment="1" applyProtection="1">
      <alignment/>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4" fillId="0" borderId="0" xfId="0" applyFont="1" applyAlignment="1" applyProtection="1">
      <alignment/>
      <protection locked="0"/>
    </xf>
    <xf numFmtId="0" fontId="54" fillId="0" borderId="0" xfId="0" applyFont="1" applyFill="1" applyBorder="1" applyAlignment="1" applyProtection="1">
      <alignment/>
      <protection locked="0"/>
    </xf>
    <xf numFmtId="10" fontId="53" fillId="0" borderId="0" xfId="0" applyNumberFormat="1" applyFont="1" applyAlignment="1" applyProtection="1">
      <alignment horizontal="left" vertical="center"/>
      <protection locked="0"/>
    </xf>
    <xf numFmtId="2" fontId="53" fillId="0" borderId="0" xfId="0" applyNumberFormat="1" applyFont="1" applyAlignment="1" applyProtection="1">
      <alignment horizontal="left" vertical="center"/>
      <protection locked="0"/>
    </xf>
    <xf numFmtId="173" fontId="53" fillId="0" borderId="0" xfId="0" applyNumberFormat="1" applyFont="1" applyAlignment="1" applyProtection="1">
      <alignment horizontal="left" vertic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6"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5" fillId="10" borderId="0" xfId="0" applyFont="1" applyFill="1" applyAlignment="1">
      <alignment/>
    </xf>
    <xf numFmtId="0" fontId="2" fillId="0" borderId="10" xfId="0" applyFont="1" applyFill="1" applyBorder="1" applyAlignment="1" applyProtection="1">
      <alignment/>
      <protection/>
    </xf>
    <xf numFmtId="0" fontId="56" fillId="0" borderId="0" xfId="0" applyFont="1" applyAlignment="1" applyProtection="1">
      <alignment horizontal="right" vertical="center"/>
      <protection locked="0"/>
    </xf>
    <xf numFmtId="0" fontId="56" fillId="0" borderId="0" xfId="0" applyFont="1" applyFill="1" applyAlignment="1" applyProtection="1">
      <alignment horizontal="right" vertical="center"/>
      <protection locked="0"/>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6" fillId="33" borderId="0" xfId="0" applyFont="1" applyFill="1" applyAlignment="1" applyProtection="1">
      <alignment horizontal="right" vertical="center"/>
      <protection locked="0"/>
    </xf>
    <xf numFmtId="0" fontId="2" fillId="1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0" fontId="2" fillId="10" borderId="11"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4" xfId="0" applyFont="1" applyBorder="1" applyAlignment="1" applyProtection="1">
      <alignment horizont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7"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18"/>
  <sheetViews>
    <sheetView tabSelected="1" zoomScale="115" zoomScaleNormal="115" zoomScaleSheetLayoutView="100" workbookViewId="0" topLeftCell="A1">
      <selection activeCell="F5" sqref="F5"/>
    </sheetView>
  </sheetViews>
  <sheetFormatPr defaultColWidth="9.140625" defaultRowHeight="12.75"/>
  <cols>
    <col min="1" max="1" width="8.140625" style="6" customWidth="1"/>
    <col min="2" max="2" width="4.7109375" style="45"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8" width="10.57421875" style="6" customWidth="1"/>
    <col min="9" max="9" width="9.140625" style="47" customWidth="1"/>
    <col min="10" max="10" width="53.140625" style="34" hidden="1" customWidth="1"/>
    <col min="11" max="11" width="1.421875" style="35" hidden="1" customWidth="1"/>
    <col min="12" max="12" width="25.140625" style="38" hidden="1" customWidth="1"/>
    <col min="13" max="13" width="9.140625" style="47" customWidth="1"/>
    <col min="14" max="16384" width="9.140625" style="6" customWidth="1"/>
  </cols>
  <sheetData>
    <row r="1" spans="3:10" ht="17.25">
      <c r="C1" s="17"/>
      <c r="D1" s="17"/>
      <c r="E1" s="52"/>
      <c r="F1" s="19"/>
      <c r="G1" s="62" t="s">
        <v>272</v>
      </c>
      <c r="J1" s="34" t="s">
        <v>234</v>
      </c>
    </row>
    <row r="2" spans="5:12" ht="17.25">
      <c r="E2" s="53"/>
      <c r="F2" s="19"/>
      <c r="G2" s="63" t="s">
        <v>271</v>
      </c>
      <c r="J2" s="34" t="s">
        <v>235</v>
      </c>
      <c r="L2" s="51">
        <f>IF(L1=0,"",SUM(G27/L1))</f>
      </c>
    </row>
    <row r="3" spans="3:12" ht="17.25">
      <c r="C3" s="17"/>
      <c r="D3" s="17"/>
      <c r="E3" s="52"/>
      <c r="F3" s="19"/>
      <c r="G3" s="82" t="s">
        <v>276</v>
      </c>
      <c r="J3" s="34" t="s">
        <v>218</v>
      </c>
      <c r="L3" s="49">
        <f>IF(G56=0,"",SUM(G56/G27))</f>
      </c>
    </row>
    <row r="4" spans="3:12" ht="17.25">
      <c r="C4" s="17"/>
      <c r="D4" s="17"/>
      <c r="E4" s="52"/>
      <c r="F4" s="19"/>
      <c r="G4" s="54"/>
      <c r="J4" s="34" t="s">
        <v>219</v>
      </c>
      <c r="L4" s="49">
        <f>IF(G77=0,"",SUM(G77/G27))</f>
      </c>
    </row>
    <row r="5" spans="10:12" ht="17.25">
      <c r="J5" s="34" t="s">
        <v>220</v>
      </c>
      <c r="L5" s="49">
        <f>IF(G94=0,"",SUM(G94/G27))</f>
      </c>
    </row>
    <row r="6" spans="2:12" ht="15" customHeight="1">
      <c r="B6" s="99" t="s">
        <v>216</v>
      </c>
      <c r="C6" s="99"/>
      <c r="D6" s="99"/>
      <c r="E6" s="99"/>
      <c r="F6" s="99"/>
      <c r="G6" s="99"/>
      <c r="J6" s="34" t="s">
        <v>221</v>
      </c>
      <c r="L6" s="49">
        <f>IF(G119=0,"",SUM(G119/G27))</f>
      </c>
    </row>
    <row r="7" spans="1:12" ht="15" customHeight="1">
      <c r="A7" s="19"/>
      <c r="B7" s="46"/>
      <c r="C7" s="20"/>
      <c r="D7" s="20"/>
      <c r="E7" s="20"/>
      <c r="F7" s="20"/>
      <c r="G7" s="20"/>
      <c r="J7" s="34" t="s">
        <v>222</v>
      </c>
      <c r="L7" s="49">
        <f>IF(G148=0,"",SUM(G148/G27))</f>
      </c>
    </row>
    <row r="8" spans="1:12" ht="15" customHeight="1">
      <c r="A8" s="19"/>
      <c r="B8" s="88" t="s">
        <v>162</v>
      </c>
      <c r="C8" s="89"/>
      <c r="D8" s="89"/>
      <c r="E8" s="96"/>
      <c r="F8" s="97"/>
      <c r="G8" s="98"/>
      <c r="J8" s="34" t="s">
        <v>223</v>
      </c>
      <c r="L8" s="49">
        <f>IF(G169=0,"",SUM(G169/G27))</f>
      </c>
    </row>
    <row r="9" spans="1:12" ht="15" customHeight="1">
      <c r="A9" s="19"/>
      <c r="B9" s="100"/>
      <c r="C9" s="100"/>
      <c r="D9" s="100"/>
      <c r="E9" s="100"/>
      <c r="F9" s="100"/>
      <c r="G9" s="100"/>
      <c r="J9" s="34" t="s">
        <v>224</v>
      </c>
      <c r="L9" s="49">
        <f>IF(G198=0,"",SUM(G198/G27))</f>
      </c>
    </row>
    <row r="10" spans="1:7" ht="15" customHeight="1">
      <c r="A10" s="19"/>
      <c r="B10" s="83" t="s">
        <v>270</v>
      </c>
      <c r="C10" s="83"/>
      <c r="D10" s="83"/>
      <c r="E10" s="84"/>
      <c r="F10" s="84"/>
      <c r="G10" s="84"/>
    </row>
    <row r="11" spans="1:7" ht="15" customHeight="1">
      <c r="A11" s="19"/>
      <c r="B11" s="83" t="s">
        <v>268</v>
      </c>
      <c r="C11" s="83"/>
      <c r="D11" s="83"/>
      <c r="E11" s="96"/>
      <c r="F11" s="97"/>
      <c r="G11" s="98"/>
    </row>
    <row r="12" spans="1:12" ht="15" customHeight="1">
      <c r="A12" s="19"/>
      <c r="B12" s="83" t="s">
        <v>230</v>
      </c>
      <c r="C12" s="89"/>
      <c r="D12" s="90"/>
      <c r="E12" s="84"/>
      <c r="F12" s="84"/>
      <c r="G12" s="84"/>
      <c r="J12" s="37" t="s">
        <v>217</v>
      </c>
      <c r="K12" s="36"/>
      <c r="L12" s="38">
        <v>31082016</v>
      </c>
    </row>
    <row r="13" spans="2:12" ht="15" customHeight="1">
      <c r="B13" s="83" t="s">
        <v>227</v>
      </c>
      <c r="C13" s="83"/>
      <c r="D13" s="83"/>
      <c r="E13" s="84"/>
      <c r="F13" s="84"/>
      <c r="G13" s="84"/>
      <c r="J13" s="34" t="s">
        <v>162</v>
      </c>
      <c r="L13" s="38">
        <f>IF(E8="","",E8)</f>
      </c>
    </row>
    <row r="14" spans="2:12" ht="15" customHeight="1">
      <c r="B14" s="83" t="s">
        <v>229</v>
      </c>
      <c r="C14" s="83"/>
      <c r="D14" s="83"/>
      <c r="E14" s="96"/>
      <c r="F14" s="97"/>
      <c r="G14" s="98"/>
      <c r="J14" s="34" t="s">
        <v>4</v>
      </c>
      <c r="L14" s="38">
        <f>IF(E10="","",E10)</f>
      </c>
    </row>
    <row r="15" spans="2:12" ht="15" customHeight="1">
      <c r="B15" s="83" t="s">
        <v>231</v>
      </c>
      <c r="C15" s="83"/>
      <c r="D15" s="83"/>
      <c r="E15" s="84"/>
      <c r="F15" s="84"/>
      <c r="G15" s="84"/>
      <c r="J15" s="34" t="s">
        <v>164</v>
      </c>
      <c r="L15" s="38">
        <f aca="true" t="shared" si="0" ref="L15:L20">IF(E12="","",E12)</f>
      </c>
    </row>
    <row r="16" spans="2:12" ht="15" customHeight="1">
      <c r="B16" s="83" t="s">
        <v>228</v>
      </c>
      <c r="C16" s="83"/>
      <c r="D16" s="83"/>
      <c r="E16" s="84"/>
      <c r="F16" s="84"/>
      <c r="G16" s="84"/>
      <c r="J16" s="34" t="s">
        <v>6</v>
      </c>
      <c r="L16" s="38">
        <f t="shared" si="0"/>
      </c>
    </row>
    <row r="17" spans="2:12" ht="15" customHeight="1">
      <c r="B17" s="83" t="s">
        <v>226</v>
      </c>
      <c r="C17" s="83"/>
      <c r="D17" s="83"/>
      <c r="E17" s="84"/>
      <c r="F17" s="84"/>
      <c r="G17" s="84"/>
      <c r="J17" s="34" t="s">
        <v>155</v>
      </c>
      <c r="L17" s="38">
        <f t="shared" si="0"/>
      </c>
    </row>
    <row r="18" spans="2:12" ht="15" customHeight="1">
      <c r="B18" s="94"/>
      <c r="C18" s="94"/>
      <c r="D18" s="94"/>
      <c r="E18" s="94"/>
      <c r="F18" s="94"/>
      <c r="G18" s="94"/>
      <c r="J18" s="34" t="s">
        <v>163</v>
      </c>
      <c r="L18" s="38">
        <f t="shared" si="0"/>
      </c>
    </row>
    <row r="19" spans="2:12" ht="15" customHeight="1">
      <c r="B19" s="83" t="s">
        <v>178</v>
      </c>
      <c r="C19" s="83"/>
      <c r="D19" s="83"/>
      <c r="E19" s="85"/>
      <c r="F19" s="85"/>
      <c r="G19" s="85"/>
      <c r="J19" s="34" t="s">
        <v>8</v>
      </c>
      <c r="L19" s="38">
        <f t="shared" si="0"/>
      </c>
    </row>
    <row r="20" spans="2:12" ht="15" customHeight="1">
      <c r="B20" s="83" t="s">
        <v>3</v>
      </c>
      <c r="C20" s="83"/>
      <c r="D20" s="83"/>
      <c r="E20" s="84"/>
      <c r="F20" s="84"/>
      <c r="G20" s="84"/>
      <c r="J20" s="34" t="s">
        <v>9</v>
      </c>
      <c r="L20" s="38">
        <f t="shared" si="0"/>
      </c>
    </row>
    <row r="21" spans="2:12" ht="15" customHeight="1">
      <c r="B21" s="83" t="s">
        <v>2</v>
      </c>
      <c r="C21" s="83"/>
      <c r="D21" s="83"/>
      <c r="E21" s="85"/>
      <c r="F21" s="85"/>
      <c r="G21" s="85"/>
      <c r="J21" s="34" t="s">
        <v>5</v>
      </c>
      <c r="L21" s="38">
        <f>IF(E19="","",E19)</f>
      </c>
    </row>
    <row r="22" spans="2:12" ht="17.25">
      <c r="B22" s="95"/>
      <c r="C22" s="95"/>
      <c r="D22" s="95"/>
      <c r="E22" s="95"/>
      <c r="F22" s="95"/>
      <c r="G22" s="95"/>
      <c r="J22" s="34" t="s">
        <v>3</v>
      </c>
      <c r="L22" s="38">
        <f>IF(E20="","",E20)</f>
      </c>
    </row>
    <row r="23" spans="2:12" ht="17.25">
      <c r="B23" s="88" t="s">
        <v>225</v>
      </c>
      <c r="C23" s="89"/>
      <c r="D23" s="90"/>
      <c r="E23" s="91"/>
      <c r="F23" s="92"/>
      <c r="G23" s="93"/>
      <c r="J23" s="34" t="s">
        <v>2</v>
      </c>
      <c r="L23" s="38">
        <f>IF(E21="","",E21)</f>
      </c>
    </row>
    <row r="24" spans="2:12" ht="111.75" customHeight="1">
      <c r="B24" s="83" t="s">
        <v>232</v>
      </c>
      <c r="C24" s="83"/>
      <c r="D24" s="83"/>
      <c r="E24" s="85"/>
      <c r="F24" s="85"/>
      <c r="G24" s="85"/>
      <c r="J24" s="34" t="s">
        <v>212</v>
      </c>
      <c r="L24" s="38">
        <f>IF(E23="","",E23)</f>
      </c>
    </row>
    <row r="25" spans="10:12" ht="17.25">
      <c r="J25" s="34" t="s">
        <v>213</v>
      </c>
      <c r="L25" s="38">
        <f>IF(E24="","",E24)</f>
      </c>
    </row>
    <row r="26" spans="2:7" ht="17.25" hidden="1">
      <c r="B26" s="30"/>
      <c r="C26" s="23"/>
      <c r="D26" s="23"/>
      <c r="E26" s="24"/>
      <c r="F26" s="24"/>
      <c r="G26" s="24"/>
    </row>
    <row r="27" spans="1:13" s="27" customFormat="1" ht="15" customHeight="1">
      <c r="A27" s="25"/>
      <c r="B27" s="45"/>
      <c r="C27" s="26"/>
      <c r="E27" s="26"/>
      <c r="F27" s="23" t="s">
        <v>157</v>
      </c>
      <c r="G27" s="42">
        <f>SUM(G31,G56,G77,G94,G119,G148,G169,G198)</f>
        <v>0</v>
      </c>
      <c r="H27" s="6"/>
      <c r="I27" s="48"/>
      <c r="J27" s="39" t="s">
        <v>157</v>
      </c>
      <c r="K27" s="40"/>
      <c r="L27" s="50">
        <f aca="true" t="shared" si="1" ref="L27:L55">G27</f>
        <v>0</v>
      </c>
      <c r="M27" s="48"/>
    </row>
    <row r="28" spans="1:13" s="27" customFormat="1" ht="15" customHeight="1">
      <c r="A28" s="25"/>
      <c r="B28" s="45"/>
      <c r="C28" s="26"/>
      <c r="E28" s="26"/>
      <c r="F28" s="23" t="s">
        <v>158</v>
      </c>
      <c r="G28" s="42">
        <f>SUM(G27*20%)</f>
        <v>0</v>
      </c>
      <c r="H28" s="6"/>
      <c r="I28" s="48"/>
      <c r="J28" s="39" t="s">
        <v>158</v>
      </c>
      <c r="K28" s="40"/>
      <c r="L28" s="50">
        <f t="shared" si="1"/>
        <v>0</v>
      </c>
      <c r="M28" s="48"/>
    </row>
    <row r="29" spans="1:13" s="27" customFormat="1" ht="15" customHeight="1">
      <c r="A29" s="25"/>
      <c r="B29" s="87"/>
      <c r="C29" s="87"/>
      <c r="E29" s="28"/>
      <c r="F29" s="29" t="s">
        <v>156</v>
      </c>
      <c r="G29" s="64">
        <f>SUM(G27+G28)</f>
        <v>0</v>
      </c>
      <c r="H29" s="6"/>
      <c r="I29" s="48"/>
      <c r="J29" s="39" t="s">
        <v>156</v>
      </c>
      <c r="K29" s="40"/>
      <c r="L29" s="50">
        <f t="shared" si="1"/>
        <v>0</v>
      </c>
      <c r="M29" s="48"/>
    </row>
    <row r="30" spans="1:13" s="27" customFormat="1" ht="30" customHeight="1">
      <c r="A30" s="30"/>
      <c r="B30" s="86"/>
      <c r="C30" s="86"/>
      <c r="D30" s="32" t="s">
        <v>1</v>
      </c>
      <c r="E30" s="32" t="s">
        <v>0</v>
      </c>
      <c r="F30" s="65" t="s">
        <v>159</v>
      </c>
      <c r="G30" s="66" t="s">
        <v>160</v>
      </c>
      <c r="H30" s="18"/>
      <c r="I30" s="48"/>
      <c r="J30" s="39"/>
      <c r="K30" s="40"/>
      <c r="L30" s="50"/>
      <c r="M30" s="48"/>
    </row>
    <row r="31" spans="1:13" s="27" customFormat="1" ht="15" customHeight="1">
      <c r="A31" s="6"/>
      <c r="B31" s="32">
        <v>1</v>
      </c>
      <c r="C31" s="67" t="s">
        <v>240</v>
      </c>
      <c r="D31" s="68"/>
      <c r="E31" s="68"/>
      <c r="F31" s="68"/>
      <c r="G31" s="42">
        <f>SUM(G32,G36,G40,G44,G48,G52)</f>
        <v>0</v>
      </c>
      <c r="H31" s="6"/>
      <c r="I31" s="48"/>
      <c r="J31" s="39" t="s">
        <v>165</v>
      </c>
      <c r="K31" s="40"/>
      <c r="L31" s="50">
        <f t="shared" si="1"/>
        <v>0</v>
      </c>
      <c r="M31" s="48"/>
    </row>
    <row r="32" spans="1:13" s="27" customFormat="1" ht="15" customHeight="1">
      <c r="A32" s="6"/>
      <c r="B32" s="32">
        <v>11</v>
      </c>
      <c r="C32" s="68" t="s">
        <v>11</v>
      </c>
      <c r="D32" s="68"/>
      <c r="E32" s="68"/>
      <c r="F32" s="68"/>
      <c r="G32" s="42">
        <f>SUM(G33:G35)</f>
        <v>0</v>
      </c>
      <c r="H32" s="31"/>
      <c r="I32" s="48"/>
      <c r="J32" s="39" t="s">
        <v>11</v>
      </c>
      <c r="K32" s="40"/>
      <c r="L32" s="50">
        <f t="shared" si="1"/>
        <v>0</v>
      </c>
      <c r="M32" s="48"/>
    </row>
    <row r="33" spans="1:13" s="27" customFormat="1" ht="15" customHeight="1">
      <c r="A33" s="6"/>
      <c r="B33" s="22"/>
      <c r="C33" s="69"/>
      <c r="D33" s="22"/>
      <c r="E33" s="22"/>
      <c r="F33" s="41"/>
      <c r="G33" s="70">
        <f>SUM(E33*F33)</f>
        <v>0</v>
      </c>
      <c r="H33" s="6"/>
      <c r="I33" s="48"/>
      <c r="J33" s="39" t="s">
        <v>12</v>
      </c>
      <c r="K33" s="40"/>
      <c r="L33" s="50">
        <f t="shared" si="1"/>
        <v>0</v>
      </c>
      <c r="M33" s="48"/>
    </row>
    <row r="34" spans="1:13" s="27" customFormat="1" ht="15" customHeight="1">
      <c r="A34" s="6"/>
      <c r="B34" s="22"/>
      <c r="C34" s="69"/>
      <c r="D34" s="22"/>
      <c r="E34" s="22"/>
      <c r="F34" s="41"/>
      <c r="G34" s="70">
        <f>SUM(E34*F34)</f>
        <v>0</v>
      </c>
      <c r="H34" s="6"/>
      <c r="I34" s="48"/>
      <c r="J34" s="39" t="s">
        <v>13</v>
      </c>
      <c r="K34" s="40"/>
      <c r="L34" s="50">
        <f t="shared" si="1"/>
        <v>0</v>
      </c>
      <c r="M34" s="48"/>
    </row>
    <row r="35" spans="1:13" s="27" customFormat="1" ht="15" customHeight="1">
      <c r="A35" s="6"/>
      <c r="B35" s="22"/>
      <c r="C35" s="69"/>
      <c r="D35" s="22"/>
      <c r="E35" s="22"/>
      <c r="F35" s="41"/>
      <c r="G35" s="70">
        <f>SUM(E35*F35)</f>
        <v>0</v>
      </c>
      <c r="H35" s="6"/>
      <c r="I35" s="48"/>
      <c r="J35" s="39" t="s">
        <v>14</v>
      </c>
      <c r="K35" s="40"/>
      <c r="L35" s="50">
        <f t="shared" si="1"/>
        <v>0</v>
      </c>
      <c r="M35" s="48"/>
    </row>
    <row r="36" spans="1:13" s="27" customFormat="1" ht="15" customHeight="1">
      <c r="A36" s="6"/>
      <c r="B36" s="33">
        <v>12</v>
      </c>
      <c r="C36" s="68" t="s">
        <v>15</v>
      </c>
      <c r="D36" s="32"/>
      <c r="E36" s="32"/>
      <c r="F36" s="42"/>
      <c r="G36" s="42">
        <f>SUM(G37:G39)</f>
        <v>0</v>
      </c>
      <c r="H36" s="6"/>
      <c r="I36" s="48"/>
      <c r="J36" s="39" t="s">
        <v>15</v>
      </c>
      <c r="K36" s="40"/>
      <c r="L36" s="50">
        <f t="shared" si="1"/>
        <v>0</v>
      </c>
      <c r="M36" s="48"/>
    </row>
    <row r="37" spans="1:13" s="27" customFormat="1" ht="15" customHeight="1">
      <c r="A37" s="6"/>
      <c r="B37" s="71"/>
      <c r="C37" s="69"/>
      <c r="D37" s="22"/>
      <c r="E37" s="22"/>
      <c r="F37" s="41"/>
      <c r="G37" s="70">
        <f>SUM(E37*F37)</f>
        <v>0</v>
      </c>
      <c r="H37" s="6"/>
      <c r="I37" s="48"/>
      <c r="J37" s="39" t="s">
        <v>16</v>
      </c>
      <c r="K37" s="40"/>
      <c r="L37" s="50">
        <f t="shared" si="1"/>
        <v>0</v>
      </c>
      <c r="M37" s="48"/>
    </row>
    <row r="38" spans="1:13" s="27" customFormat="1" ht="15" customHeight="1">
      <c r="A38" s="6"/>
      <c r="B38" s="71"/>
      <c r="C38" s="69"/>
      <c r="D38" s="22"/>
      <c r="E38" s="22"/>
      <c r="F38" s="41"/>
      <c r="G38" s="70">
        <f>SUM(E38*F38)</f>
        <v>0</v>
      </c>
      <c r="H38" s="6"/>
      <c r="I38" s="48"/>
      <c r="J38" s="39" t="s">
        <v>17</v>
      </c>
      <c r="K38" s="40"/>
      <c r="L38" s="50">
        <f t="shared" si="1"/>
        <v>0</v>
      </c>
      <c r="M38" s="48"/>
    </row>
    <row r="39" spans="1:13" s="27" customFormat="1" ht="15" customHeight="1">
      <c r="A39" s="6"/>
      <c r="B39" s="71"/>
      <c r="C39" s="69"/>
      <c r="D39" s="22"/>
      <c r="E39" s="22"/>
      <c r="F39" s="41"/>
      <c r="G39" s="70">
        <f>SUM(E39*F39)</f>
        <v>0</v>
      </c>
      <c r="H39" s="6"/>
      <c r="I39" s="48"/>
      <c r="J39" s="39" t="s">
        <v>18</v>
      </c>
      <c r="K39" s="40"/>
      <c r="L39" s="50">
        <f t="shared" si="1"/>
        <v>0</v>
      </c>
      <c r="M39" s="48"/>
    </row>
    <row r="40" spans="1:13" s="27" customFormat="1" ht="15" customHeight="1">
      <c r="A40" s="6"/>
      <c r="B40" s="33">
        <v>13</v>
      </c>
      <c r="C40" s="68" t="s">
        <v>19</v>
      </c>
      <c r="D40" s="32"/>
      <c r="E40" s="32"/>
      <c r="F40" s="42"/>
      <c r="G40" s="42">
        <f>SUM(G41:G43)</f>
        <v>0</v>
      </c>
      <c r="H40" s="6"/>
      <c r="I40" s="48"/>
      <c r="J40" s="39" t="s">
        <v>19</v>
      </c>
      <c r="K40" s="40"/>
      <c r="L40" s="50">
        <f t="shared" si="1"/>
        <v>0</v>
      </c>
      <c r="M40" s="48"/>
    </row>
    <row r="41" spans="1:13" s="27" customFormat="1" ht="15" customHeight="1">
      <c r="A41" s="6"/>
      <c r="B41" s="71"/>
      <c r="C41" s="69"/>
      <c r="D41" s="22"/>
      <c r="E41" s="22"/>
      <c r="F41" s="41"/>
      <c r="G41" s="70">
        <f>SUM(E41*F41)</f>
        <v>0</v>
      </c>
      <c r="H41" s="6"/>
      <c r="I41" s="48"/>
      <c r="J41" s="39" t="s">
        <v>20</v>
      </c>
      <c r="K41" s="40"/>
      <c r="L41" s="50">
        <f t="shared" si="1"/>
        <v>0</v>
      </c>
      <c r="M41" s="48"/>
    </row>
    <row r="42" spans="1:13" s="27" customFormat="1" ht="15" customHeight="1">
      <c r="A42" s="6"/>
      <c r="B42" s="71"/>
      <c r="C42" s="69"/>
      <c r="D42" s="22"/>
      <c r="E42" s="22"/>
      <c r="F42" s="41"/>
      <c r="G42" s="70">
        <f>SUM(E42*F42)</f>
        <v>0</v>
      </c>
      <c r="H42" s="6"/>
      <c r="I42" s="48"/>
      <c r="J42" s="39" t="s">
        <v>21</v>
      </c>
      <c r="K42" s="40"/>
      <c r="L42" s="50">
        <f t="shared" si="1"/>
        <v>0</v>
      </c>
      <c r="M42" s="48"/>
    </row>
    <row r="43" spans="1:13" s="27" customFormat="1" ht="15" customHeight="1">
      <c r="A43" s="6"/>
      <c r="B43" s="71"/>
      <c r="C43" s="69"/>
      <c r="D43" s="22"/>
      <c r="E43" s="22"/>
      <c r="F43" s="41"/>
      <c r="G43" s="70">
        <f>SUM(E43*F43)</f>
        <v>0</v>
      </c>
      <c r="H43" s="6"/>
      <c r="I43" s="48"/>
      <c r="J43" s="39" t="s">
        <v>22</v>
      </c>
      <c r="K43" s="40"/>
      <c r="L43" s="50">
        <f t="shared" si="1"/>
        <v>0</v>
      </c>
      <c r="M43" s="48"/>
    </row>
    <row r="44" spans="1:13" s="27" customFormat="1" ht="15" customHeight="1">
      <c r="A44" s="6"/>
      <c r="B44" s="33">
        <v>14</v>
      </c>
      <c r="C44" s="68" t="s">
        <v>23</v>
      </c>
      <c r="D44" s="32"/>
      <c r="E44" s="32"/>
      <c r="F44" s="42"/>
      <c r="G44" s="42">
        <f>SUM(G45:G47)</f>
        <v>0</v>
      </c>
      <c r="H44" s="6"/>
      <c r="I44" s="48"/>
      <c r="J44" s="39" t="s">
        <v>23</v>
      </c>
      <c r="K44" s="40"/>
      <c r="L44" s="50">
        <f t="shared" si="1"/>
        <v>0</v>
      </c>
      <c r="M44" s="48"/>
    </row>
    <row r="45" spans="1:13" s="27" customFormat="1" ht="15" customHeight="1">
      <c r="A45" s="6"/>
      <c r="B45" s="71"/>
      <c r="C45" s="69"/>
      <c r="D45" s="22"/>
      <c r="E45" s="22"/>
      <c r="F45" s="41"/>
      <c r="G45" s="70">
        <f>SUM(E45*F45)</f>
        <v>0</v>
      </c>
      <c r="H45" s="6"/>
      <c r="I45" s="48"/>
      <c r="J45" s="39"/>
      <c r="K45" s="40"/>
      <c r="L45" s="50"/>
      <c r="M45" s="48"/>
    </row>
    <row r="46" spans="1:13" s="27" customFormat="1" ht="15" customHeight="1">
      <c r="A46" s="6"/>
      <c r="B46" s="71"/>
      <c r="C46" s="69"/>
      <c r="D46" s="22"/>
      <c r="E46" s="22"/>
      <c r="F46" s="41"/>
      <c r="G46" s="70">
        <f>SUM(E46*F46)</f>
        <v>0</v>
      </c>
      <c r="H46" s="6"/>
      <c r="I46" s="48"/>
      <c r="J46" s="39"/>
      <c r="K46" s="40"/>
      <c r="L46" s="50"/>
      <c r="M46" s="48"/>
    </row>
    <row r="47" spans="1:13" s="27" customFormat="1" ht="15" customHeight="1">
      <c r="A47" s="6"/>
      <c r="B47" s="71"/>
      <c r="C47" s="69"/>
      <c r="D47" s="22"/>
      <c r="E47" s="22"/>
      <c r="F47" s="41"/>
      <c r="G47" s="70">
        <f>SUM(E47*F47)</f>
        <v>0</v>
      </c>
      <c r="H47" s="6"/>
      <c r="I47" s="48"/>
      <c r="J47" s="39"/>
      <c r="K47" s="40"/>
      <c r="L47" s="50"/>
      <c r="M47" s="48"/>
    </row>
    <row r="48" spans="1:13" s="27" customFormat="1" ht="17.25">
      <c r="A48" s="6"/>
      <c r="B48" s="33">
        <v>15</v>
      </c>
      <c r="C48" s="68" t="s">
        <v>24</v>
      </c>
      <c r="D48" s="32"/>
      <c r="E48" s="32"/>
      <c r="F48" s="42"/>
      <c r="G48" s="42">
        <f>SUM(G49:G51)</f>
        <v>0</v>
      </c>
      <c r="H48" s="6"/>
      <c r="I48" s="48"/>
      <c r="J48" s="39" t="s">
        <v>24</v>
      </c>
      <c r="K48" s="40"/>
      <c r="L48" s="50">
        <f t="shared" si="1"/>
        <v>0</v>
      </c>
      <c r="M48" s="48"/>
    </row>
    <row r="49" spans="1:13" s="27" customFormat="1" ht="17.25">
      <c r="A49" s="6"/>
      <c r="B49" s="71"/>
      <c r="C49" s="69"/>
      <c r="D49" s="22"/>
      <c r="E49" s="22"/>
      <c r="F49" s="41"/>
      <c r="G49" s="70">
        <f>SUM(E49*F49)</f>
        <v>0</v>
      </c>
      <c r="H49" s="6"/>
      <c r="I49" s="48"/>
      <c r="J49" s="39" t="s">
        <v>25</v>
      </c>
      <c r="K49" s="40"/>
      <c r="L49" s="50">
        <f t="shared" si="1"/>
        <v>0</v>
      </c>
      <c r="M49" s="48"/>
    </row>
    <row r="50" spans="1:13" s="27" customFormat="1" ht="17.25">
      <c r="A50" s="6"/>
      <c r="B50" s="71"/>
      <c r="C50" s="69"/>
      <c r="D50" s="22"/>
      <c r="E50" s="22"/>
      <c r="F50" s="41"/>
      <c r="G50" s="70">
        <f>SUM(E50*F50)</f>
        <v>0</v>
      </c>
      <c r="H50" s="6"/>
      <c r="I50" s="48"/>
      <c r="J50" s="39" t="s">
        <v>17</v>
      </c>
      <c r="K50" s="40"/>
      <c r="L50" s="50">
        <f t="shared" si="1"/>
        <v>0</v>
      </c>
      <c r="M50" s="48"/>
    </row>
    <row r="51" spans="1:13" s="27" customFormat="1" ht="17.25">
      <c r="A51" s="6"/>
      <c r="B51" s="71"/>
      <c r="C51" s="69"/>
      <c r="D51" s="22"/>
      <c r="E51" s="22"/>
      <c r="F51" s="41"/>
      <c r="G51" s="70">
        <f>SUM(E51*F51)</f>
        <v>0</v>
      </c>
      <c r="H51" s="6"/>
      <c r="I51" s="48"/>
      <c r="J51" s="39" t="s">
        <v>26</v>
      </c>
      <c r="K51" s="40"/>
      <c r="L51" s="50">
        <f t="shared" si="1"/>
        <v>0</v>
      </c>
      <c r="M51" s="48"/>
    </row>
    <row r="52" spans="1:13" s="27" customFormat="1" ht="17.25">
      <c r="A52" s="6"/>
      <c r="B52" s="33">
        <v>16</v>
      </c>
      <c r="C52" s="68" t="s">
        <v>27</v>
      </c>
      <c r="D52" s="32"/>
      <c r="E52" s="32"/>
      <c r="F52" s="42"/>
      <c r="G52" s="42">
        <f>SUM(G53:G55)</f>
        <v>0</v>
      </c>
      <c r="H52" s="6"/>
      <c r="I52" s="48"/>
      <c r="J52" s="39" t="s">
        <v>27</v>
      </c>
      <c r="K52" s="40"/>
      <c r="L52" s="50">
        <f t="shared" si="1"/>
        <v>0</v>
      </c>
      <c r="M52" s="48"/>
    </row>
    <row r="53" spans="1:13" s="27" customFormat="1" ht="17.25">
      <c r="A53" s="6"/>
      <c r="B53" s="71"/>
      <c r="C53" s="69"/>
      <c r="D53" s="22"/>
      <c r="E53" s="22"/>
      <c r="F53" s="41"/>
      <c r="G53" s="70">
        <f>SUM(E53*F53)</f>
        <v>0</v>
      </c>
      <c r="H53" s="6"/>
      <c r="I53" s="48"/>
      <c r="J53" s="39" t="s">
        <v>28</v>
      </c>
      <c r="K53" s="40"/>
      <c r="L53" s="50">
        <f t="shared" si="1"/>
        <v>0</v>
      </c>
      <c r="M53" s="48"/>
    </row>
    <row r="54" spans="1:13" s="27" customFormat="1" ht="17.25">
      <c r="A54" s="6"/>
      <c r="B54" s="71"/>
      <c r="C54" s="69"/>
      <c r="D54" s="22"/>
      <c r="E54" s="22"/>
      <c r="F54" s="41"/>
      <c r="G54" s="70">
        <f>SUM(E54*F54)</f>
        <v>0</v>
      </c>
      <c r="H54" s="6"/>
      <c r="I54" s="48"/>
      <c r="J54" s="39" t="s">
        <v>29</v>
      </c>
      <c r="K54" s="40"/>
      <c r="L54" s="50">
        <f t="shared" si="1"/>
        <v>0</v>
      </c>
      <c r="M54" s="48"/>
    </row>
    <row r="55" spans="1:13" s="27" customFormat="1" ht="17.25">
      <c r="A55" s="6"/>
      <c r="B55" s="71"/>
      <c r="C55" s="69"/>
      <c r="D55" s="22"/>
      <c r="E55" s="22"/>
      <c r="F55" s="41"/>
      <c r="G55" s="70">
        <f>SUM(E55*F55)</f>
        <v>0</v>
      </c>
      <c r="H55" s="6"/>
      <c r="I55" s="48"/>
      <c r="J55" s="39" t="s">
        <v>30</v>
      </c>
      <c r="K55" s="40"/>
      <c r="L55" s="50">
        <f t="shared" si="1"/>
        <v>0</v>
      </c>
      <c r="M55" s="48"/>
    </row>
    <row r="56" spans="1:13" s="27" customFormat="1" ht="17.25">
      <c r="A56" s="6"/>
      <c r="B56" s="33">
        <v>2</v>
      </c>
      <c r="C56" s="67" t="s">
        <v>241</v>
      </c>
      <c r="D56" s="33"/>
      <c r="E56" s="32"/>
      <c r="F56" s="42"/>
      <c r="G56" s="42">
        <f>SUM(G57,G61,G65,G69,G73)</f>
        <v>0</v>
      </c>
      <c r="H56" s="25"/>
      <c r="I56" s="48"/>
      <c r="J56" s="39" t="s">
        <v>166</v>
      </c>
      <c r="K56" s="40"/>
      <c r="L56" s="50">
        <f aca="true" t="shared" si="2" ref="L56:L96">G56</f>
        <v>0</v>
      </c>
      <c r="M56" s="48"/>
    </row>
    <row r="57" spans="1:13" s="27" customFormat="1" ht="17.25">
      <c r="A57" s="6"/>
      <c r="B57" s="33">
        <v>21</v>
      </c>
      <c r="C57" s="68" t="s">
        <v>31</v>
      </c>
      <c r="D57" s="32"/>
      <c r="E57" s="32"/>
      <c r="F57" s="42"/>
      <c r="G57" s="42">
        <f>SUM(G58:G60)</f>
        <v>0</v>
      </c>
      <c r="H57" s="6"/>
      <c r="I57" s="48"/>
      <c r="J57" s="39" t="s">
        <v>31</v>
      </c>
      <c r="K57" s="40"/>
      <c r="L57" s="50">
        <f t="shared" si="2"/>
        <v>0</v>
      </c>
      <c r="M57" s="48"/>
    </row>
    <row r="58" spans="1:13" s="27" customFormat="1" ht="17.25">
      <c r="A58" s="6"/>
      <c r="B58" s="71"/>
      <c r="C58" s="69"/>
      <c r="D58" s="22"/>
      <c r="E58" s="22"/>
      <c r="F58" s="41"/>
      <c r="G58" s="70">
        <f>E58*F58</f>
        <v>0</v>
      </c>
      <c r="H58" s="6"/>
      <c r="I58" s="48"/>
      <c r="J58" s="39"/>
      <c r="K58" s="40"/>
      <c r="L58" s="50"/>
      <c r="M58" s="48"/>
    </row>
    <row r="59" spans="1:13" s="27" customFormat="1" ht="17.25">
      <c r="A59" s="6"/>
      <c r="B59" s="71"/>
      <c r="C59" s="69"/>
      <c r="D59" s="22"/>
      <c r="E59" s="22"/>
      <c r="F59" s="41"/>
      <c r="G59" s="70">
        <f>E59*F59</f>
        <v>0</v>
      </c>
      <c r="H59" s="6"/>
      <c r="I59" s="48"/>
      <c r="J59" s="39"/>
      <c r="K59" s="40"/>
      <c r="L59" s="50"/>
      <c r="M59" s="48"/>
    </row>
    <row r="60" spans="1:13" s="27" customFormat="1" ht="17.25">
      <c r="A60" s="6"/>
      <c r="B60" s="71"/>
      <c r="C60" s="69"/>
      <c r="D60" s="22"/>
      <c r="E60" s="22"/>
      <c r="F60" s="41"/>
      <c r="G60" s="70">
        <f>E60*F60</f>
        <v>0</v>
      </c>
      <c r="H60" s="6"/>
      <c r="I60" s="48"/>
      <c r="J60" s="39"/>
      <c r="K60" s="40"/>
      <c r="L60" s="50"/>
      <c r="M60" s="48"/>
    </row>
    <row r="61" spans="1:13" s="27" customFormat="1" ht="17.25">
      <c r="A61" s="6"/>
      <c r="B61" s="33">
        <v>22</v>
      </c>
      <c r="C61" s="68" t="s">
        <v>35</v>
      </c>
      <c r="D61" s="32"/>
      <c r="E61" s="32"/>
      <c r="F61" s="42"/>
      <c r="G61" s="42">
        <f>SUM(G62:G64)</f>
        <v>0</v>
      </c>
      <c r="H61" s="6"/>
      <c r="I61" s="48"/>
      <c r="J61" s="39" t="s">
        <v>35</v>
      </c>
      <c r="K61" s="40"/>
      <c r="L61" s="50">
        <f t="shared" si="2"/>
        <v>0</v>
      </c>
      <c r="M61" s="48"/>
    </row>
    <row r="62" spans="1:13" s="27" customFormat="1" ht="17.25">
      <c r="A62" s="6"/>
      <c r="B62" s="71"/>
      <c r="C62" s="69"/>
      <c r="D62" s="22"/>
      <c r="E62" s="22"/>
      <c r="F62" s="41"/>
      <c r="G62" s="70">
        <f>SUM(E62*F62)</f>
        <v>0</v>
      </c>
      <c r="H62" s="6"/>
      <c r="I62" s="48"/>
      <c r="J62" s="39" t="s">
        <v>36</v>
      </c>
      <c r="K62" s="40"/>
      <c r="L62" s="50">
        <f t="shared" si="2"/>
        <v>0</v>
      </c>
      <c r="M62" s="48"/>
    </row>
    <row r="63" spans="1:13" s="27" customFormat="1" ht="17.25">
      <c r="A63" s="6"/>
      <c r="B63" s="71"/>
      <c r="C63" s="69"/>
      <c r="D63" s="22"/>
      <c r="E63" s="22"/>
      <c r="F63" s="41"/>
      <c r="G63" s="70">
        <f>SUM(E63*F63)</f>
        <v>0</v>
      </c>
      <c r="H63" s="6"/>
      <c r="I63" s="48"/>
      <c r="J63" s="39" t="s">
        <v>37</v>
      </c>
      <c r="K63" s="40"/>
      <c r="L63" s="50">
        <f t="shared" si="2"/>
        <v>0</v>
      </c>
      <c r="M63" s="48"/>
    </row>
    <row r="64" spans="1:13" s="27" customFormat="1" ht="17.25">
      <c r="A64" s="6"/>
      <c r="B64" s="71"/>
      <c r="C64" s="69"/>
      <c r="D64" s="22"/>
      <c r="E64" s="22"/>
      <c r="F64" s="41"/>
      <c r="G64" s="70">
        <f>SUM(E64*F64)</f>
        <v>0</v>
      </c>
      <c r="H64" s="6"/>
      <c r="I64" s="48"/>
      <c r="J64" s="39" t="s">
        <v>38</v>
      </c>
      <c r="K64" s="40"/>
      <c r="L64" s="50">
        <f t="shared" si="2"/>
        <v>0</v>
      </c>
      <c r="M64" s="48"/>
    </row>
    <row r="65" spans="1:13" s="27" customFormat="1" ht="17.25">
      <c r="A65" s="6"/>
      <c r="B65" s="33">
        <v>23</v>
      </c>
      <c r="C65" s="68" t="s">
        <v>39</v>
      </c>
      <c r="D65" s="32"/>
      <c r="E65" s="32"/>
      <c r="F65" s="42"/>
      <c r="G65" s="42">
        <f>SUM(G66:G68)</f>
        <v>0</v>
      </c>
      <c r="H65" s="6"/>
      <c r="I65" s="48"/>
      <c r="J65" s="39" t="s">
        <v>39</v>
      </c>
      <c r="K65" s="40"/>
      <c r="L65" s="50">
        <f t="shared" si="2"/>
        <v>0</v>
      </c>
      <c r="M65" s="48"/>
    </row>
    <row r="66" spans="1:13" s="27" customFormat="1" ht="17.25">
      <c r="A66" s="6"/>
      <c r="B66" s="72"/>
      <c r="C66" s="73"/>
      <c r="D66" s="22"/>
      <c r="E66" s="22"/>
      <c r="F66" s="41"/>
      <c r="G66" s="70">
        <f>SUM(E66*F66)</f>
        <v>0</v>
      </c>
      <c r="H66" s="6"/>
      <c r="I66" s="48"/>
      <c r="J66" s="39" t="s">
        <v>32</v>
      </c>
      <c r="K66" s="40"/>
      <c r="L66" s="50">
        <f t="shared" si="2"/>
        <v>0</v>
      </c>
      <c r="M66" s="48"/>
    </row>
    <row r="67" spans="1:13" s="27" customFormat="1" ht="17.25">
      <c r="A67" s="6"/>
      <c r="B67" s="72"/>
      <c r="C67" s="73"/>
      <c r="D67" s="22"/>
      <c r="E67" s="22"/>
      <c r="F67" s="41"/>
      <c r="G67" s="70">
        <f>SUM(E67*F67)</f>
        <v>0</v>
      </c>
      <c r="H67" s="6"/>
      <c r="I67" s="48"/>
      <c r="J67" s="39" t="s">
        <v>33</v>
      </c>
      <c r="K67" s="40"/>
      <c r="L67" s="50">
        <f t="shared" si="2"/>
        <v>0</v>
      </c>
      <c r="M67" s="48"/>
    </row>
    <row r="68" spans="1:13" s="27" customFormat="1" ht="17.25">
      <c r="A68" s="6"/>
      <c r="B68" s="72"/>
      <c r="C68" s="73"/>
      <c r="D68" s="22"/>
      <c r="E68" s="22"/>
      <c r="F68" s="41"/>
      <c r="G68" s="70">
        <f>SUM(E68*F68)</f>
        <v>0</v>
      </c>
      <c r="H68" s="6"/>
      <c r="I68" s="48"/>
      <c r="J68" s="39" t="s">
        <v>34</v>
      </c>
      <c r="K68" s="40"/>
      <c r="L68" s="50">
        <f t="shared" si="2"/>
        <v>0</v>
      </c>
      <c r="M68" s="48"/>
    </row>
    <row r="69" spans="1:13" s="27" customFormat="1" ht="17.25">
      <c r="A69" s="6"/>
      <c r="B69" s="33">
        <v>24</v>
      </c>
      <c r="C69" s="68" t="s">
        <v>40</v>
      </c>
      <c r="D69" s="32"/>
      <c r="E69" s="32"/>
      <c r="F69" s="42"/>
      <c r="G69" s="42">
        <f>SUM(G70:G72)</f>
        <v>0</v>
      </c>
      <c r="H69" s="6"/>
      <c r="I69" s="48"/>
      <c r="J69" s="39" t="s">
        <v>40</v>
      </c>
      <c r="K69" s="40"/>
      <c r="L69" s="50">
        <f t="shared" si="2"/>
        <v>0</v>
      </c>
      <c r="M69" s="48"/>
    </row>
    <row r="70" spans="1:13" s="27" customFormat="1" ht="17.25">
      <c r="A70" s="6"/>
      <c r="B70" s="72"/>
      <c r="C70" s="73"/>
      <c r="D70" s="55"/>
      <c r="E70" s="55"/>
      <c r="F70" s="56"/>
      <c r="G70" s="70">
        <f>SUM(E70*F70)</f>
        <v>0</v>
      </c>
      <c r="H70" s="6"/>
      <c r="I70" s="48"/>
      <c r="J70" s="39" t="s">
        <v>41</v>
      </c>
      <c r="K70" s="40"/>
      <c r="L70" s="50">
        <f t="shared" si="2"/>
        <v>0</v>
      </c>
      <c r="M70" s="48"/>
    </row>
    <row r="71" spans="1:13" s="27" customFormat="1" ht="17.25">
      <c r="A71" s="6"/>
      <c r="B71" s="72"/>
      <c r="C71" s="73"/>
      <c r="D71" s="55"/>
      <c r="E71" s="55"/>
      <c r="F71" s="56"/>
      <c r="G71" s="70">
        <f>SUM(E71*F71)</f>
        <v>0</v>
      </c>
      <c r="H71" s="6"/>
      <c r="I71" s="48"/>
      <c r="J71" s="39" t="s">
        <v>42</v>
      </c>
      <c r="K71" s="40"/>
      <c r="L71" s="50">
        <f t="shared" si="2"/>
        <v>0</v>
      </c>
      <c r="M71" s="48"/>
    </row>
    <row r="72" spans="1:13" s="27" customFormat="1" ht="17.25">
      <c r="A72" s="6"/>
      <c r="B72" s="72"/>
      <c r="C72" s="73"/>
      <c r="D72" s="55"/>
      <c r="E72" s="55"/>
      <c r="F72" s="56"/>
      <c r="G72" s="70">
        <f>SUM(E72*F72)</f>
        <v>0</v>
      </c>
      <c r="H72" s="6"/>
      <c r="I72" s="48"/>
      <c r="J72" s="39" t="s">
        <v>43</v>
      </c>
      <c r="K72" s="40"/>
      <c r="L72" s="50">
        <f t="shared" si="2"/>
        <v>0</v>
      </c>
      <c r="M72" s="48"/>
    </row>
    <row r="73" spans="1:13" s="27" customFormat="1" ht="17.25">
      <c r="A73" s="6"/>
      <c r="B73" s="33">
        <v>25</v>
      </c>
      <c r="C73" s="68" t="s">
        <v>44</v>
      </c>
      <c r="D73" s="32"/>
      <c r="E73" s="32"/>
      <c r="F73" s="42"/>
      <c r="G73" s="42">
        <f>SUM(G74:G76)</f>
        <v>0</v>
      </c>
      <c r="H73" s="6"/>
      <c r="I73" s="48"/>
      <c r="J73" s="39" t="s">
        <v>44</v>
      </c>
      <c r="K73" s="40"/>
      <c r="L73" s="50">
        <f t="shared" si="2"/>
        <v>0</v>
      </c>
      <c r="M73" s="48"/>
    </row>
    <row r="74" spans="1:13" s="27" customFormat="1" ht="17.25">
      <c r="A74" s="6"/>
      <c r="B74" s="74"/>
      <c r="C74" s="75"/>
      <c r="D74" s="58"/>
      <c r="E74" s="22"/>
      <c r="F74" s="41"/>
      <c r="G74" s="70">
        <f>SUM(E74*F74)</f>
        <v>0</v>
      </c>
      <c r="H74" s="6"/>
      <c r="I74" s="48"/>
      <c r="J74" s="39"/>
      <c r="K74" s="40"/>
      <c r="L74" s="50">
        <f t="shared" si="2"/>
        <v>0</v>
      </c>
      <c r="M74" s="48"/>
    </row>
    <row r="75" spans="1:13" s="27" customFormat="1" ht="17.25">
      <c r="A75" s="6"/>
      <c r="B75" s="74"/>
      <c r="C75" s="75"/>
      <c r="D75" s="58"/>
      <c r="E75" s="22"/>
      <c r="F75" s="41"/>
      <c r="G75" s="70">
        <f>SUM(E75*F75)</f>
        <v>0</v>
      </c>
      <c r="H75" s="6"/>
      <c r="I75" s="48"/>
      <c r="J75" s="39"/>
      <c r="K75" s="40"/>
      <c r="L75" s="50"/>
      <c r="M75" s="48"/>
    </row>
    <row r="76" spans="1:13" s="27" customFormat="1" ht="17.25">
      <c r="A76" s="6"/>
      <c r="B76" s="74"/>
      <c r="C76" s="75"/>
      <c r="D76" s="58"/>
      <c r="E76" s="22"/>
      <c r="F76" s="41"/>
      <c r="G76" s="70">
        <f>SUM(E76*F76)</f>
        <v>0</v>
      </c>
      <c r="H76" s="6"/>
      <c r="I76" s="48"/>
      <c r="J76" s="39"/>
      <c r="K76" s="40"/>
      <c r="L76" s="50"/>
      <c r="M76" s="48"/>
    </row>
    <row r="77" spans="1:13" s="27" customFormat="1" ht="17.25">
      <c r="A77" s="6"/>
      <c r="B77" s="33">
        <v>3</v>
      </c>
      <c r="C77" s="67" t="s">
        <v>242</v>
      </c>
      <c r="D77" s="33"/>
      <c r="E77" s="32"/>
      <c r="F77" s="42"/>
      <c r="G77" s="42">
        <f>SUM(G78,G82,G86,G90)</f>
        <v>0</v>
      </c>
      <c r="H77" s="6"/>
      <c r="I77" s="48"/>
      <c r="J77" s="39" t="s">
        <v>167</v>
      </c>
      <c r="K77" s="40"/>
      <c r="L77" s="50">
        <f t="shared" si="2"/>
        <v>0</v>
      </c>
      <c r="M77" s="48"/>
    </row>
    <row r="78" spans="1:13" s="27" customFormat="1" ht="17.25">
      <c r="A78" s="6"/>
      <c r="B78" s="33">
        <v>31</v>
      </c>
      <c r="C78" s="76" t="s">
        <v>34</v>
      </c>
      <c r="D78" s="33"/>
      <c r="E78" s="32"/>
      <c r="F78" s="42"/>
      <c r="G78" s="42">
        <f>SUM(G79:G81)</f>
        <v>0</v>
      </c>
      <c r="H78" s="6"/>
      <c r="I78" s="48"/>
      <c r="J78" s="39" t="s">
        <v>34</v>
      </c>
      <c r="K78" s="40"/>
      <c r="L78" s="50">
        <f t="shared" si="2"/>
        <v>0</v>
      </c>
      <c r="M78" s="48"/>
    </row>
    <row r="79" spans="1:13" s="27" customFormat="1" ht="17.25">
      <c r="A79" s="6"/>
      <c r="B79" s="58"/>
      <c r="C79" s="77"/>
      <c r="D79" s="55"/>
      <c r="E79" s="55"/>
      <c r="F79" s="56"/>
      <c r="G79" s="70">
        <f>SUM(E79*F79)</f>
        <v>0</v>
      </c>
      <c r="H79" s="6"/>
      <c r="I79" s="48"/>
      <c r="J79" s="39" t="s">
        <v>45</v>
      </c>
      <c r="K79" s="40"/>
      <c r="L79" s="50">
        <f t="shared" si="2"/>
        <v>0</v>
      </c>
      <c r="M79" s="48"/>
    </row>
    <row r="80" spans="1:13" s="27" customFormat="1" ht="17.25">
      <c r="A80" s="6"/>
      <c r="B80" s="58"/>
      <c r="C80" s="77"/>
      <c r="D80" s="55"/>
      <c r="E80" s="55"/>
      <c r="F80" s="56"/>
      <c r="G80" s="70">
        <f>SUM(E80*F80)</f>
        <v>0</v>
      </c>
      <c r="H80" s="6"/>
      <c r="I80" s="48"/>
      <c r="J80" s="39" t="s">
        <v>46</v>
      </c>
      <c r="K80" s="40"/>
      <c r="L80" s="50">
        <f t="shared" si="2"/>
        <v>0</v>
      </c>
      <c r="M80" s="48"/>
    </row>
    <row r="81" spans="1:13" s="27" customFormat="1" ht="17.25">
      <c r="A81" s="6"/>
      <c r="B81" s="58"/>
      <c r="C81" s="77"/>
      <c r="D81" s="55"/>
      <c r="E81" s="55"/>
      <c r="F81" s="56"/>
      <c r="G81" s="70">
        <f>SUM(E81*F81)</f>
        <v>0</v>
      </c>
      <c r="H81" s="6"/>
      <c r="I81" s="48"/>
      <c r="J81" s="39" t="s">
        <v>47</v>
      </c>
      <c r="K81" s="40"/>
      <c r="L81" s="50">
        <f t="shared" si="2"/>
        <v>0</v>
      </c>
      <c r="M81" s="48"/>
    </row>
    <row r="82" spans="1:13" s="27" customFormat="1" ht="17.25">
      <c r="A82" s="6"/>
      <c r="B82" s="33">
        <v>32</v>
      </c>
      <c r="C82" s="76" t="s">
        <v>48</v>
      </c>
      <c r="D82" s="33"/>
      <c r="E82" s="32"/>
      <c r="F82" s="42"/>
      <c r="G82" s="42">
        <f>SUM(G83:G85)</f>
        <v>0</v>
      </c>
      <c r="H82" s="6"/>
      <c r="I82" s="48"/>
      <c r="J82" s="39" t="s">
        <v>48</v>
      </c>
      <c r="K82" s="40"/>
      <c r="L82" s="50">
        <f t="shared" si="2"/>
        <v>0</v>
      </c>
      <c r="M82" s="48"/>
    </row>
    <row r="83" spans="1:13" s="27" customFormat="1" ht="17.25">
      <c r="A83" s="6"/>
      <c r="B83" s="58"/>
      <c r="C83" s="77"/>
      <c r="D83" s="22"/>
      <c r="E83" s="22"/>
      <c r="F83" s="41"/>
      <c r="G83" s="70">
        <f>SUM(E83*F83)</f>
        <v>0</v>
      </c>
      <c r="H83" s="6"/>
      <c r="I83" s="48"/>
      <c r="J83" s="39" t="s">
        <v>49</v>
      </c>
      <c r="K83" s="40"/>
      <c r="L83" s="50">
        <f t="shared" si="2"/>
        <v>0</v>
      </c>
      <c r="M83" s="48"/>
    </row>
    <row r="84" spans="1:13" s="27" customFormat="1" ht="17.25">
      <c r="A84" s="6"/>
      <c r="B84" s="58"/>
      <c r="C84" s="77"/>
      <c r="D84" s="22"/>
      <c r="E84" s="22"/>
      <c r="F84" s="41"/>
      <c r="G84" s="70">
        <f>SUM(E84*F84)</f>
        <v>0</v>
      </c>
      <c r="H84" s="6"/>
      <c r="I84" s="48"/>
      <c r="J84" s="39" t="s">
        <v>50</v>
      </c>
      <c r="K84" s="40"/>
      <c r="L84" s="50">
        <f t="shared" si="2"/>
        <v>0</v>
      </c>
      <c r="M84" s="48"/>
    </row>
    <row r="85" spans="1:13" s="27" customFormat="1" ht="17.25">
      <c r="A85" s="6"/>
      <c r="B85" s="58"/>
      <c r="C85" s="77"/>
      <c r="D85" s="22"/>
      <c r="E85" s="22"/>
      <c r="F85" s="41"/>
      <c r="G85" s="70">
        <f>SUM(E85*F85)</f>
        <v>0</v>
      </c>
      <c r="H85" s="6"/>
      <c r="I85" s="48"/>
      <c r="J85" s="39" t="s">
        <v>34</v>
      </c>
      <c r="K85" s="40"/>
      <c r="L85" s="50">
        <f t="shared" si="2"/>
        <v>0</v>
      </c>
      <c r="M85" s="48"/>
    </row>
    <row r="86" spans="1:13" s="27" customFormat="1" ht="17.25">
      <c r="A86" s="6"/>
      <c r="B86" s="33">
        <v>33</v>
      </c>
      <c r="C86" s="76" t="s">
        <v>52</v>
      </c>
      <c r="D86" s="33"/>
      <c r="E86" s="32"/>
      <c r="F86" s="42"/>
      <c r="G86" s="42">
        <f>SUM(G87:G89)</f>
        <v>0</v>
      </c>
      <c r="H86" s="6"/>
      <c r="I86" s="48"/>
      <c r="J86" s="39" t="s">
        <v>52</v>
      </c>
      <c r="K86" s="40"/>
      <c r="L86" s="50">
        <f t="shared" si="2"/>
        <v>0</v>
      </c>
      <c r="M86" s="48"/>
    </row>
    <row r="87" spans="1:13" s="27" customFormat="1" ht="17.25">
      <c r="A87" s="6"/>
      <c r="B87" s="58"/>
      <c r="C87" s="77"/>
      <c r="D87" s="22"/>
      <c r="E87" s="22"/>
      <c r="F87" s="41"/>
      <c r="G87" s="70">
        <f>SUM(E87*F87)</f>
        <v>0</v>
      </c>
      <c r="H87" s="6"/>
      <c r="I87" s="48"/>
      <c r="J87" s="39" t="s">
        <v>33</v>
      </c>
      <c r="K87" s="40"/>
      <c r="L87" s="50">
        <f t="shared" si="2"/>
        <v>0</v>
      </c>
      <c r="M87" s="48"/>
    </row>
    <row r="88" spans="1:13" s="27" customFormat="1" ht="17.25">
      <c r="A88" s="6"/>
      <c r="B88" s="58"/>
      <c r="C88" s="77"/>
      <c r="D88" s="22"/>
      <c r="E88" s="22"/>
      <c r="F88" s="41"/>
      <c r="G88" s="70">
        <f>SUM(E88*F88)</f>
        <v>0</v>
      </c>
      <c r="H88" s="6"/>
      <c r="I88" s="48"/>
      <c r="J88" s="39" t="s">
        <v>34</v>
      </c>
      <c r="K88" s="40"/>
      <c r="L88" s="50">
        <f t="shared" si="2"/>
        <v>0</v>
      </c>
      <c r="M88" s="48"/>
    </row>
    <row r="89" spans="1:13" s="27" customFormat="1" ht="17.25">
      <c r="A89" s="6"/>
      <c r="B89" s="58"/>
      <c r="C89" s="77"/>
      <c r="D89" s="22"/>
      <c r="E89" s="22"/>
      <c r="F89" s="41"/>
      <c r="G89" s="70">
        <f>SUM(E89*F89)</f>
        <v>0</v>
      </c>
      <c r="H89" s="6"/>
      <c r="I89" s="48"/>
      <c r="J89" s="39" t="s">
        <v>53</v>
      </c>
      <c r="K89" s="40"/>
      <c r="L89" s="50">
        <f t="shared" si="2"/>
        <v>0</v>
      </c>
      <c r="M89" s="48"/>
    </row>
    <row r="90" spans="1:13" s="27" customFormat="1" ht="17.25">
      <c r="A90" s="6"/>
      <c r="B90" s="33">
        <v>34</v>
      </c>
      <c r="C90" s="76" t="s">
        <v>54</v>
      </c>
      <c r="D90" s="33"/>
      <c r="E90" s="32"/>
      <c r="F90" s="42"/>
      <c r="G90" s="42">
        <f>SUM(G91:G93)</f>
        <v>0</v>
      </c>
      <c r="H90" s="6"/>
      <c r="I90" s="48"/>
      <c r="J90" s="39" t="s">
        <v>54</v>
      </c>
      <c r="K90" s="40"/>
      <c r="L90" s="50">
        <f t="shared" si="2"/>
        <v>0</v>
      </c>
      <c r="M90" s="48"/>
    </row>
    <row r="91" spans="1:13" s="27" customFormat="1" ht="17.25">
      <c r="A91" s="6"/>
      <c r="B91" s="58"/>
      <c r="C91" s="77"/>
      <c r="D91" s="22"/>
      <c r="E91" s="22"/>
      <c r="F91" s="41"/>
      <c r="G91" s="70">
        <f>SUM(E91*F91)</f>
        <v>0</v>
      </c>
      <c r="H91" s="6"/>
      <c r="I91" s="48"/>
      <c r="J91" s="39" t="s">
        <v>33</v>
      </c>
      <c r="K91" s="40"/>
      <c r="L91" s="50">
        <f t="shared" si="2"/>
        <v>0</v>
      </c>
      <c r="M91" s="48"/>
    </row>
    <row r="92" spans="1:13" s="27" customFormat="1" ht="17.25">
      <c r="A92" s="6"/>
      <c r="B92" s="58"/>
      <c r="C92" s="77"/>
      <c r="D92" s="22"/>
      <c r="E92" s="22"/>
      <c r="F92" s="41"/>
      <c r="G92" s="70">
        <f>SUM(E92*F92)</f>
        <v>0</v>
      </c>
      <c r="H92" s="6"/>
      <c r="I92" s="48"/>
      <c r="J92" s="39" t="s">
        <v>34</v>
      </c>
      <c r="K92" s="40"/>
      <c r="L92" s="50">
        <f t="shared" si="2"/>
        <v>0</v>
      </c>
      <c r="M92" s="48"/>
    </row>
    <row r="93" spans="1:13" s="27" customFormat="1" ht="17.25">
      <c r="A93" s="6"/>
      <c r="B93" s="58"/>
      <c r="C93" s="77"/>
      <c r="D93" s="22"/>
      <c r="E93" s="22"/>
      <c r="F93" s="41"/>
      <c r="G93" s="70">
        <f>SUM(E93*F93)</f>
        <v>0</v>
      </c>
      <c r="H93" s="6"/>
      <c r="I93" s="48"/>
      <c r="J93" s="39" t="s">
        <v>55</v>
      </c>
      <c r="K93" s="40"/>
      <c r="L93" s="50">
        <f t="shared" si="2"/>
        <v>0</v>
      </c>
      <c r="M93" s="48"/>
    </row>
    <row r="94" spans="1:13" s="27" customFormat="1" ht="17.25">
      <c r="A94" s="6"/>
      <c r="B94" s="33">
        <v>4</v>
      </c>
      <c r="C94" s="67" t="s">
        <v>243</v>
      </c>
      <c r="D94" s="33"/>
      <c r="E94" s="32"/>
      <c r="F94" s="42"/>
      <c r="G94" s="42">
        <f>SUM(G95,G99,G103,G107,G111,G115)</f>
        <v>0</v>
      </c>
      <c r="H94" s="6"/>
      <c r="I94" s="48"/>
      <c r="J94" s="39" t="s">
        <v>168</v>
      </c>
      <c r="K94" s="40"/>
      <c r="L94" s="50">
        <f t="shared" si="2"/>
        <v>0</v>
      </c>
      <c r="M94" s="48"/>
    </row>
    <row r="95" spans="1:13" s="27" customFormat="1" ht="17.25">
      <c r="A95" s="6"/>
      <c r="B95" s="33">
        <v>41</v>
      </c>
      <c r="C95" s="76" t="s">
        <v>56</v>
      </c>
      <c r="D95" s="33"/>
      <c r="E95" s="32"/>
      <c r="F95" s="42"/>
      <c r="G95" s="42">
        <f>SUM(G96:G98)</f>
        <v>0</v>
      </c>
      <c r="H95" s="6"/>
      <c r="I95" s="48"/>
      <c r="J95" s="39" t="s">
        <v>56</v>
      </c>
      <c r="K95" s="40"/>
      <c r="L95" s="50">
        <f t="shared" si="2"/>
        <v>0</v>
      </c>
      <c r="M95" s="48"/>
    </row>
    <row r="96" spans="1:13" s="27" customFormat="1" ht="17.25">
      <c r="A96" s="6"/>
      <c r="B96" s="58"/>
      <c r="C96" s="77"/>
      <c r="D96" s="22"/>
      <c r="E96" s="22"/>
      <c r="F96" s="41"/>
      <c r="G96" s="70">
        <f>SUM(E96*F96)</f>
        <v>0</v>
      </c>
      <c r="H96" s="6"/>
      <c r="I96" s="48"/>
      <c r="J96" s="39" t="s">
        <v>57</v>
      </c>
      <c r="K96" s="40"/>
      <c r="L96" s="50">
        <f t="shared" si="2"/>
        <v>0</v>
      </c>
      <c r="M96" s="48"/>
    </row>
    <row r="97" spans="1:13" s="27" customFormat="1" ht="17.25">
      <c r="A97" s="6"/>
      <c r="B97" s="58"/>
      <c r="C97" s="77"/>
      <c r="D97" s="22"/>
      <c r="E97" s="22"/>
      <c r="F97" s="41"/>
      <c r="G97" s="70">
        <f>SUM(E97*F97)</f>
        <v>0</v>
      </c>
      <c r="H97" s="6"/>
      <c r="I97" s="48"/>
      <c r="J97" s="39" t="s">
        <v>58</v>
      </c>
      <c r="K97" s="40"/>
      <c r="L97" s="50">
        <f aca="true" t="shared" si="3" ref="L97:L131">G97</f>
        <v>0</v>
      </c>
      <c r="M97" s="48"/>
    </row>
    <row r="98" spans="1:13" s="27" customFormat="1" ht="17.25">
      <c r="A98" s="6"/>
      <c r="B98" s="58"/>
      <c r="C98" s="77"/>
      <c r="D98" s="22"/>
      <c r="E98" s="22"/>
      <c r="F98" s="41"/>
      <c r="G98" s="70">
        <f>SUM(E98*F98)</f>
        <v>0</v>
      </c>
      <c r="H98" s="6"/>
      <c r="I98" s="48"/>
      <c r="J98" s="39" t="s">
        <v>59</v>
      </c>
      <c r="K98" s="40"/>
      <c r="L98" s="50">
        <f t="shared" si="3"/>
        <v>0</v>
      </c>
      <c r="M98" s="48"/>
    </row>
    <row r="99" spans="1:13" s="27" customFormat="1" ht="17.25">
      <c r="A99" s="6"/>
      <c r="B99" s="33">
        <v>42</v>
      </c>
      <c r="C99" s="76" t="s">
        <v>60</v>
      </c>
      <c r="D99" s="33"/>
      <c r="E99" s="32"/>
      <c r="F99" s="42"/>
      <c r="G99" s="42">
        <f>SUM(G100:G102)</f>
        <v>0</v>
      </c>
      <c r="H99" s="6"/>
      <c r="I99" s="48"/>
      <c r="J99" s="39" t="s">
        <v>60</v>
      </c>
      <c r="K99" s="40"/>
      <c r="L99" s="50">
        <f t="shared" si="3"/>
        <v>0</v>
      </c>
      <c r="M99" s="48"/>
    </row>
    <row r="100" spans="1:13" s="27" customFormat="1" ht="17.25">
      <c r="A100" s="6"/>
      <c r="B100" s="58"/>
      <c r="C100" s="77"/>
      <c r="D100" s="22"/>
      <c r="E100" s="22"/>
      <c r="F100" s="41"/>
      <c r="G100" s="70">
        <f>SUM(E100*F100)</f>
        <v>0</v>
      </c>
      <c r="H100" s="6"/>
      <c r="I100" s="48"/>
      <c r="J100" s="39" t="s">
        <v>61</v>
      </c>
      <c r="K100" s="40"/>
      <c r="L100" s="50">
        <f t="shared" si="3"/>
        <v>0</v>
      </c>
      <c r="M100" s="48"/>
    </row>
    <row r="101" spans="1:13" s="27" customFormat="1" ht="17.25">
      <c r="A101" s="6"/>
      <c r="B101" s="58"/>
      <c r="C101" s="77"/>
      <c r="D101" s="22"/>
      <c r="E101" s="22"/>
      <c r="F101" s="41"/>
      <c r="G101" s="70">
        <f>SUM(E101*F101)</f>
        <v>0</v>
      </c>
      <c r="H101" s="6"/>
      <c r="I101" s="48"/>
      <c r="J101" s="39" t="s">
        <v>62</v>
      </c>
      <c r="K101" s="40"/>
      <c r="L101" s="50">
        <f t="shared" si="3"/>
        <v>0</v>
      </c>
      <c r="M101" s="48"/>
    </row>
    <row r="102" spans="1:13" s="27" customFormat="1" ht="17.25">
      <c r="A102" s="6"/>
      <c r="B102" s="58"/>
      <c r="C102" s="77"/>
      <c r="D102" s="22"/>
      <c r="E102" s="22"/>
      <c r="F102" s="41"/>
      <c r="G102" s="70">
        <f>SUM(E102*F102)</f>
        <v>0</v>
      </c>
      <c r="H102" s="6"/>
      <c r="I102" s="48"/>
      <c r="J102" s="39" t="s">
        <v>63</v>
      </c>
      <c r="K102" s="40"/>
      <c r="L102" s="50">
        <f t="shared" si="3"/>
        <v>0</v>
      </c>
      <c r="M102" s="48"/>
    </row>
    <row r="103" spans="1:13" s="27" customFormat="1" ht="17.25">
      <c r="A103" s="6"/>
      <c r="B103" s="33">
        <v>43</v>
      </c>
      <c r="C103" s="76" t="s">
        <v>64</v>
      </c>
      <c r="D103" s="33"/>
      <c r="E103" s="33"/>
      <c r="F103" s="43"/>
      <c r="G103" s="42">
        <f>SUM(G104:G106)</f>
        <v>0</v>
      </c>
      <c r="H103" s="6"/>
      <c r="I103" s="48"/>
      <c r="J103" s="39" t="s">
        <v>64</v>
      </c>
      <c r="K103" s="40"/>
      <c r="L103" s="50">
        <f t="shared" si="3"/>
        <v>0</v>
      </c>
      <c r="M103" s="48"/>
    </row>
    <row r="104" spans="1:13" s="27" customFormat="1" ht="17.25">
      <c r="A104" s="6"/>
      <c r="B104" s="58"/>
      <c r="C104" s="77"/>
      <c r="D104" s="22"/>
      <c r="E104" s="22"/>
      <c r="F104" s="41"/>
      <c r="G104" s="70">
        <f>SUM(E104*F104)</f>
        <v>0</v>
      </c>
      <c r="H104" s="6"/>
      <c r="I104" s="48"/>
      <c r="J104" s="39" t="s">
        <v>65</v>
      </c>
      <c r="K104" s="40"/>
      <c r="L104" s="50">
        <f t="shared" si="3"/>
        <v>0</v>
      </c>
      <c r="M104" s="48"/>
    </row>
    <row r="105" spans="1:13" s="27" customFormat="1" ht="17.25">
      <c r="A105" s="6"/>
      <c r="B105" s="58"/>
      <c r="C105" s="77"/>
      <c r="D105" s="22"/>
      <c r="E105" s="22"/>
      <c r="F105" s="41"/>
      <c r="G105" s="70">
        <f>SUM(E105*F105)</f>
        <v>0</v>
      </c>
      <c r="H105" s="6"/>
      <c r="I105" s="48"/>
      <c r="J105" s="39" t="s">
        <v>66</v>
      </c>
      <c r="K105" s="40"/>
      <c r="L105" s="50">
        <f t="shared" si="3"/>
        <v>0</v>
      </c>
      <c r="M105" s="48"/>
    </row>
    <row r="106" spans="1:13" s="27" customFormat="1" ht="17.25">
      <c r="A106" s="6"/>
      <c r="B106" s="58"/>
      <c r="C106" s="77"/>
      <c r="D106" s="22"/>
      <c r="E106" s="22"/>
      <c r="F106" s="41"/>
      <c r="G106" s="70">
        <f>SUM(E106*F106)</f>
        <v>0</v>
      </c>
      <c r="H106" s="6"/>
      <c r="I106" s="48"/>
      <c r="J106" s="39" t="s">
        <v>67</v>
      </c>
      <c r="K106" s="40"/>
      <c r="L106" s="50">
        <f t="shared" si="3"/>
        <v>0</v>
      </c>
      <c r="M106" s="48"/>
    </row>
    <row r="107" spans="1:13" s="27" customFormat="1" ht="17.25">
      <c r="A107" s="6"/>
      <c r="B107" s="33">
        <v>44</v>
      </c>
      <c r="C107" s="76" t="s">
        <v>68</v>
      </c>
      <c r="D107" s="33"/>
      <c r="E107" s="33"/>
      <c r="F107" s="43"/>
      <c r="G107" s="42">
        <f>SUM(G108:G110)</f>
        <v>0</v>
      </c>
      <c r="H107" s="6"/>
      <c r="I107" s="48"/>
      <c r="J107" s="39" t="s">
        <v>68</v>
      </c>
      <c r="K107" s="40"/>
      <c r="L107" s="50">
        <f t="shared" si="3"/>
        <v>0</v>
      </c>
      <c r="M107" s="48"/>
    </row>
    <row r="108" spans="1:13" s="27" customFormat="1" ht="17.25">
      <c r="A108" s="6"/>
      <c r="B108" s="58"/>
      <c r="C108" s="77"/>
      <c r="D108" s="22"/>
      <c r="E108" s="22"/>
      <c r="F108" s="41"/>
      <c r="G108" s="70">
        <f>SUM(E108*F108)</f>
        <v>0</v>
      </c>
      <c r="H108" s="6"/>
      <c r="I108" s="48"/>
      <c r="J108" s="39" t="s">
        <v>69</v>
      </c>
      <c r="K108" s="40"/>
      <c r="L108" s="50">
        <f t="shared" si="3"/>
        <v>0</v>
      </c>
      <c r="M108" s="48"/>
    </row>
    <row r="109" spans="1:13" s="27" customFormat="1" ht="17.25">
      <c r="A109" s="6"/>
      <c r="B109" s="58"/>
      <c r="C109" s="77"/>
      <c r="D109" s="22"/>
      <c r="E109" s="22"/>
      <c r="F109" s="41"/>
      <c r="G109" s="70">
        <f>SUM(E109*F109)</f>
        <v>0</v>
      </c>
      <c r="H109" s="6"/>
      <c r="I109" s="48"/>
      <c r="J109" s="39" t="s">
        <v>33</v>
      </c>
      <c r="K109" s="40"/>
      <c r="L109" s="50">
        <f t="shared" si="3"/>
        <v>0</v>
      </c>
      <c r="M109" s="48"/>
    </row>
    <row r="110" spans="1:13" s="27" customFormat="1" ht="17.25">
      <c r="A110" s="6"/>
      <c r="B110" s="58"/>
      <c r="C110" s="77"/>
      <c r="D110" s="22"/>
      <c r="E110" s="22"/>
      <c r="F110" s="41"/>
      <c r="G110" s="70">
        <f>SUM(E110*F110)</f>
        <v>0</v>
      </c>
      <c r="H110" s="6"/>
      <c r="I110" s="48"/>
      <c r="J110" s="39" t="s">
        <v>34</v>
      </c>
      <c r="K110" s="40"/>
      <c r="L110" s="50">
        <f t="shared" si="3"/>
        <v>0</v>
      </c>
      <c r="M110" s="48"/>
    </row>
    <row r="111" spans="1:13" s="27" customFormat="1" ht="17.25">
      <c r="A111" s="6"/>
      <c r="B111" s="33">
        <v>45</v>
      </c>
      <c r="C111" s="76" t="s">
        <v>70</v>
      </c>
      <c r="D111" s="33"/>
      <c r="E111" s="33"/>
      <c r="F111" s="43"/>
      <c r="G111" s="42">
        <f>SUM(G112:G114)</f>
        <v>0</v>
      </c>
      <c r="H111" s="6"/>
      <c r="I111" s="48"/>
      <c r="J111" s="39" t="s">
        <v>70</v>
      </c>
      <c r="K111" s="40"/>
      <c r="L111" s="50">
        <f t="shared" si="3"/>
        <v>0</v>
      </c>
      <c r="M111" s="48"/>
    </row>
    <row r="112" spans="1:13" s="27" customFormat="1" ht="17.25">
      <c r="A112" s="6"/>
      <c r="B112" s="58"/>
      <c r="C112" s="77"/>
      <c r="D112" s="22"/>
      <c r="E112" s="22"/>
      <c r="F112" s="41"/>
      <c r="G112" s="70">
        <f>SUM(E112*F112)</f>
        <v>0</v>
      </c>
      <c r="H112" s="6"/>
      <c r="I112" s="48"/>
      <c r="J112" s="39" t="s">
        <v>71</v>
      </c>
      <c r="K112" s="40"/>
      <c r="L112" s="50">
        <f t="shared" si="3"/>
        <v>0</v>
      </c>
      <c r="M112" s="48"/>
    </row>
    <row r="113" spans="1:13" s="27" customFormat="1" ht="17.25">
      <c r="A113" s="6"/>
      <c r="B113" s="58"/>
      <c r="C113" s="77"/>
      <c r="D113" s="22"/>
      <c r="E113" s="22"/>
      <c r="F113" s="41"/>
      <c r="G113" s="70">
        <f>SUM(E113*F113)</f>
        <v>0</v>
      </c>
      <c r="H113" s="6"/>
      <c r="I113" s="48"/>
      <c r="J113" s="39" t="s">
        <v>72</v>
      </c>
      <c r="K113" s="40"/>
      <c r="L113" s="50">
        <f t="shared" si="3"/>
        <v>0</v>
      </c>
      <c r="M113" s="48"/>
    </row>
    <row r="114" spans="1:13" s="27" customFormat="1" ht="17.25">
      <c r="A114" s="6"/>
      <c r="B114" s="58"/>
      <c r="C114" s="77"/>
      <c r="D114" s="22"/>
      <c r="E114" s="22"/>
      <c r="F114" s="41"/>
      <c r="G114" s="70">
        <f>SUM(E114*F114)</f>
        <v>0</v>
      </c>
      <c r="H114" s="6"/>
      <c r="I114" s="48"/>
      <c r="J114" s="39" t="s">
        <v>73</v>
      </c>
      <c r="K114" s="40"/>
      <c r="L114" s="50">
        <f t="shared" si="3"/>
        <v>0</v>
      </c>
      <c r="M114" s="48"/>
    </row>
    <row r="115" spans="1:13" s="27" customFormat="1" ht="17.25">
      <c r="A115" s="6"/>
      <c r="B115" s="33">
        <v>48</v>
      </c>
      <c r="C115" s="76" t="s">
        <v>74</v>
      </c>
      <c r="D115" s="33"/>
      <c r="E115" s="33"/>
      <c r="F115" s="43"/>
      <c r="G115" s="42">
        <f>SUM(G116:G118)</f>
        <v>0</v>
      </c>
      <c r="H115" s="6"/>
      <c r="I115" s="48"/>
      <c r="J115" s="39" t="s">
        <v>74</v>
      </c>
      <c r="K115" s="40"/>
      <c r="L115" s="50">
        <f t="shared" si="3"/>
        <v>0</v>
      </c>
      <c r="M115" s="48"/>
    </row>
    <row r="116" spans="1:13" s="27" customFormat="1" ht="17.25">
      <c r="A116" s="6"/>
      <c r="B116" s="58"/>
      <c r="C116" s="77"/>
      <c r="D116" s="22"/>
      <c r="E116" s="22"/>
      <c r="F116" s="41"/>
      <c r="G116" s="70">
        <f>SUM(E116*F116)</f>
        <v>0</v>
      </c>
      <c r="H116" s="6"/>
      <c r="I116" s="48"/>
      <c r="J116" s="39" t="s">
        <v>75</v>
      </c>
      <c r="K116" s="40"/>
      <c r="L116" s="50">
        <f t="shared" si="3"/>
        <v>0</v>
      </c>
      <c r="M116" s="48"/>
    </row>
    <row r="117" spans="1:13" s="27" customFormat="1" ht="17.25">
      <c r="A117" s="6"/>
      <c r="B117" s="58"/>
      <c r="C117" s="77"/>
      <c r="D117" s="22"/>
      <c r="E117" s="22"/>
      <c r="F117" s="41"/>
      <c r="G117" s="70">
        <f>SUM(E117*F117)</f>
        <v>0</v>
      </c>
      <c r="H117" s="6"/>
      <c r="I117" s="48"/>
      <c r="J117" s="39" t="s">
        <v>34</v>
      </c>
      <c r="K117" s="40"/>
      <c r="L117" s="50">
        <f t="shared" si="3"/>
        <v>0</v>
      </c>
      <c r="M117" s="48"/>
    </row>
    <row r="118" spans="1:13" s="27" customFormat="1" ht="17.25">
      <c r="A118" s="6"/>
      <c r="B118" s="58"/>
      <c r="C118" s="77"/>
      <c r="D118" s="22"/>
      <c r="E118" s="22"/>
      <c r="F118" s="41"/>
      <c r="G118" s="70">
        <f>SUM(E118*F118)</f>
        <v>0</v>
      </c>
      <c r="H118" s="6"/>
      <c r="I118" s="48"/>
      <c r="J118" s="39" t="s">
        <v>51</v>
      </c>
      <c r="K118" s="40"/>
      <c r="L118" s="50">
        <f t="shared" si="3"/>
        <v>0</v>
      </c>
      <c r="M118" s="48"/>
    </row>
    <row r="119" spans="1:13" s="27" customFormat="1" ht="17.25">
      <c r="A119" s="6"/>
      <c r="B119" s="33">
        <v>5</v>
      </c>
      <c r="C119" s="67" t="s">
        <v>244</v>
      </c>
      <c r="D119" s="33"/>
      <c r="E119" s="33"/>
      <c r="F119" s="43"/>
      <c r="G119" s="42">
        <f>SUM(G120,G124,G128,G132,G136,G140,G144)</f>
        <v>0</v>
      </c>
      <c r="H119" s="6"/>
      <c r="I119" s="48"/>
      <c r="J119" s="39" t="s">
        <v>169</v>
      </c>
      <c r="K119" s="40"/>
      <c r="L119" s="50">
        <f t="shared" si="3"/>
        <v>0</v>
      </c>
      <c r="M119" s="48"/>
    </row>
    <row r="120" spans="1:13" s="27" customFormat="1" ht="17.25">
      <c r="A120" s="6"/>
      <c r="B120" s="33">
        <v>51</v>
      </c>
      <c r="C120" s="76" t="s">
        <v>76</v>
      </c>
      <c r="D120" s="33"/>
      <c r="E120" s="33"/>
      <c r="F120" s="43"/>
      <c r="G120" s="42">
        <f>SUM(G121:G123)</f>
        <v>0</v>
      </c>
      <c r="H120" s="6"/>
      <c r="I120" s="48"/>
      <c r="J120" s="39" t="s">
        <v>76</v>
      </c>
      <c r="K120" s="40"/>
      <c r="L120" s="50">
        <f t="shared" si="3"/>
        <v>0</v>
      </c>
      <c r="M120" s="48"/>
    </row>
    <row r="121" spans="1:13" s="27" customFormat="1" ht="17.25">
      <c r="A121" s="6"/>
      <c r="B121" s="58"/>
      <c r="C121" s="77"/>
      <c r="D121" s="22"/>
      <c r="E121" s="22"/>
      <c r="F121" s="41"/>
      <c r="G121" s="70">
        <f>SUM(E121*F121)</f>
        <v>0</v>
      </c>
      <c r="H121" s="6"/>
      <c r="I121" s="48"/>
      <c r="J121" s="39" t="s">
        <v>77</v>
      </c>
      <c r="K121" s="40"/>
      <c r="L121" s="50">
        <f t="shared" si="3"/>
        <v>0</v>
      </c>
      <c r="M121" s="48"/>
    </row>
    <row r="122" spans="1:13" s="27" customFormat="1" ht="17.25">
      <c r="A122" s="6"/>
      <c r="B122" s="58"/>
      <c r="C122" s="77"/>
      <c r="D122" s="22"/>
      <c r="E122" s="22"/>
      <c r="F122" s="41"/>
      <c r="G122" s="70">
        <f>SUM(E122*F122)</f>
        <v>0</v>
      </c>
      <c r="H122" s="6"/>
      <c r="I122" s="48"/>
      <c r="J122" s="39" t="s">
        <v>78</v>
      </c>
      <c r="K122" s="40"/>
      <c r="L122" s="50">
        <f t="shared" si="3"/>
        <v>0</v>
      </c>
      <c r="M122" s="48"/>
    </row>
    <row r="123" spans="1:13" s="27" customFormat="1" ht="17.25">
      <c r="A123" s="6"/>
      <c r="B123" s="58"/>
      <c r="C123" s="77"/>
      <c r="D123" s="22"/>
      <c r="E123" s="22"/>
      <c r="F123" s="41"/>
      <c r="G123" s="70">
        <f>SUM(E123*F123)</f>
        <v>0</v>
      </c>
      <c r="H123" s="6"/>
      <c r="I123" s="48"/>
      <c r="J123" s="39" t="s">
        <v>79</v>
      </c>
      <c r="K123" s="40"/>
      <c r="L123" s="50">
        <f t="shared" si="3"/>
        <v>0</v>
      </c>
      <c r="M123" s="48"/>
    </row>
    <row r="124" spans="1:13" s="27" customFormat="1" ht="17.25">
      <c r="A124" s="6"/>
      <c r="B124" s="33">
        <v>52</v>
      </c>
      <c r="C124" s="76" t="s">
        <v>80</v>
      </c>
      <c r="D124" s="33"/>
      <c r="E124" s="33"/>
      <c r="F124" s="43"/>
      <c r="G124" s="42">
        <f>SUM(G125:G127)</f>
        <v>0</v>
      </c>
      <c r="H124" s="6"/>
      <c r="I124" s="48"/>
      <c r="J124" s="39" t="s">
        <v>80</v>
      </c>
      <c r="K124" s="40"/>
      <c r="L124" s="50">
        <f t="shared" si="3"/>
        <v>0</v>
      </c>
      <c r="M124" s="48"/>
    </row>
    <row r="125" spans="1:13" s="27" customFormat="1" ht="17.25">
      <c r="A125" s="6"/>
      <c r="B125" s="58"/>
      <c r="C125" s="77"/>
      <c r="D125" s="22"/>
      <c r="E125" s="22"/>
      <c r="F125" s="41"/>
      <c r="G125" s="70">
        <f>SUM(E125*F125)</f>
        <v>0</v>
      </c>
      <c r="H125" s="6"/>
      <c r="I125" s="48"/>
      <c r="J125" s="39" t="s">
        <v>81</v>
      </c>
      <c r="K125" s="40"/>
      <c r="L125" s="50">
        <f t="shared" si="3"/>
        <v>0</v>
      </c>
      <c r="M125" s="48"/>
    </row>
    <row r="126" spans="1:13" s="27" customFormat="1" ht="17.25">
      <c r="A126" s="6"/>
      <c r="B126" s="58"/>
      <c r="C126" s="77"/>
      <c r="D126" s="22"/>
      <c r="E126" s="22"/>
      <c r="F126" s="41"/>
      <c r="G126" s="70">
        <f>SUM(E126*F126)</f>
        <v>0</v>
      </c>
      <c r="H126" s="6"/>
      <c r="I126" s="48"/>
      <c r="J126" s="39" t="s">
        <v>82</v>
      </c>
      <c r="K126" s="40"/>
      <c r="L126" s="50">
        <f t="shared" si="3"/>
        <v>0</v>
      </c>
      <c r="M126" s="48"/>
    </row>
    <row r="127" spans="1:13" s="27" customFormat="1" ht="17.25">
      <c r="A127" s="6"/>
      <c r="B127" s="58"/>
      <c r="C127" s="77"/>
      <c r="D127" s="22"/>
      <c r="E127" s="22"/>
      <c r="F127" s="41"/>
      <c r="G127" s="70">
        <f>SUM(E127*F127)</f>
        <v>0</v>
      </c>
      <c r="H127" s="6"/>
      <c r="I127" s="48"/>
      <c r="J127" s="39" t="s">
        <v>83</v>
      </c>
      <c r="K127" s="40"/>
      <c r="L127" s="50">
        <f t="shared" si="3"/>
        <v>0</v>
      </c>
      <c r="M127" s="48"/>
    </row>
    <row r="128" spans="1:13" s="27" customFormat="1" ht="17.25">
      <c r="A128" s="6"/>
      <c r="B128" s="33">
        <v>53</v>
      </c>
      <c r="C128" s="76" t="s">
        <v>84</v>
      </c>
      <c r="D128" s="33"/>
      <c r="E128" s="33"/>
      <c r="F128" s="43"/>
      <c r="G128" s="42">
        <f>SUM(G129:G131)</f>
        <v>0</v>
      </c>
      <c r="H128" s="6"/>
      <c r="I128" s="48"/>
      <c r="J128" s="39" t="s">
        <v>84</v>
      </c>
      <c r="K128" s="40"/>
      <c r="L128" s="50">
        <f t="shared" si="3"/>
        <v>0</v>
      </c>
      <c r="M128" s="48"/>
    </row>
    <row r="129" spans="1:13" s="27" customFormat="1" ht="17.25">
      <c r="A129" s="6"/>
      <c r="B129" s="58"/>
      <c r="C129" s="77"/>
      <c r="D129" s="22"/>
      <c r="E129" s="22"/>
      <c r="F129" s="41"/>
      <c r="G129" s="70">
        <f>SUM(E129*F129)</f>
        <v>0</v>
      </c>
      <c r="H129" s="6"/>
      <c r="I129" s="48"/>
      <c r="J129" s="39" t="s">
        <v>77</v>
      </c>
      <c r="K129" s="40"/>
      <c r="L129" s="50">
        <f t="shared" si="3"/>
        <v>0</v>
      </c>
      <c r="M129" s="48"/>
    </row>
    <row r="130" spans="1:13" s="27" customFormat="1" ht="17.25">
      <c r="A130" s="6"/>
      <c r="B130" s="58"/>
      <c r="C130" s="77"/>
      <c r="D130" s="22"/>
      <c r="E130" s="22"/>
      <c r="F130" s="41"/>
      <c r="G130" s="70">
        <f>SUM(E130*F130)</f>
        <v>0</v>
      </c>
      <c r="H130" s="6"/>
      <c r="I130" s="48"/>
      <c r="J130" s="39" t="s">
        <v>85</v>
      </c>
      <c r="K130" s="40"/>
      <c r="L130" s="50">
        <f t="shared" si="3"/>
        <v>0</v>
      </c>
      <c r="M130" s="48"/>
    </row>
    <row r="131" spans="1:13" s="27" customFormat="1" ht="17.25">
      <c r="A131" s="6"/>
      <c r="B131" s="58"/>
      <c r="C131" s="77"/>
      <c r="D131" s="22"/>
      <c r="E131" s="22"/>
      <c r="F131" s="41"/>
      <c r="G131" s="70">
        <f>SUM(E131*F131)</f>
        <v>0</v>
      </c>
      <c r="H131" s="6"/>
      <c r="I131" s="48"/>
      <c r="J131" s="39" t="s">
        <v>86</v>
      </c>
      <c r="K131" s="40"/>
      <c r="L131" s="50">
        <f t="shared" si="3"/>
        <v>0</v>
      </c>
      <c r="M131" s="48"/>
    </row>
    <row r="132" spans="1:13" s="27" customFormat="1" ht="17.25">
      <c r="A132" s="6"/>
      <c r="B132" s="33">
        <v>54</v>
      </c>
      <c r="C132" s="76" t="s">
        <v>87</v>
      </c>
      <c r="D132" s="33"/>
      <c r="E132" s="33"/>
      <c r="F132" s="43"/>
      <c r="G132" s="42">
        <f>SUM(G133:G135)</f>
        <v>0</v>
      </c>
      <c r="H132" s="6"/>
      <c r="I132" s="48"/>
      <c r="J132" s="39" t="s">
        <v>87</v>
      </c>
      <c r="K132" s="40"/>
      <c r="L132" s="50">
        <f aca="true" t="shared" si="4" ref="L132:L161">G132</f>
        <v>0</v>
      </c>
      <c r="M132" s="48"/>
    </row>
    <row r="133" spans="1:13" s="27" customFormat="1" ht="17.25">
      <c r="A133" s="59"/>
      <c r="B133" s="58"/>
      <c r="C133" s="77"/>
      <c r="D133" s="22"/>
      <c r="E133" s="22"/>
      <c r="F133" s="41"/>
      <c r="G133" s="70">
        <f>SUM(E133*F133)</f>
        <v>0</v>
      </c>
      <c r="H133" s="6"/>
      <c r="I133" s="48"/>
      <c r="J133" s="39" t="s">
        <v>77</v>
      </c>
      <c r="K133" s="40"/>
      <c r="L133" s="50">
        <f t="shared" si="4"/>
        <v>0</v>
      </c>
      <c r="M133" s="48"/>
    </row>
    <row r="134" spans="1:13" s="27" customFormat="1" ht="17.25">
      <c r="A134" s="59"/>
      <c r="B134" s="58"/>
      <c r="C134" s="77"/>
      <c r="D134" s="22"/>
      <c r="E134" s="22"/>
      <c r="F134" s="41"/>
      <c r="G134" s="70">
        <f>SUM(E134*F134)</f>
        <v>0</v>
      </c>
      <c r="H134" s="6"/>
      <c r="I134" s="48"/>
      <c r="J134" s="39" t="s">
        <v>88</v>
      </c>
      <c r="K134" s="40"/>
      <c r="L134" s="50">
        <f t="shared" si="4"/>
        <v>0</v>
      </c>
      <c r="M134" s="48"/>
    </row>
    <row r="135" spans="1:13" s="27" customFormat="1" ht="17.25">
      <c r="A135" s="59"/>
      <c r="B135" s="58"/>
      <c r="C135" s="77"/>
      <c r="D135" s="22"/>
      <c r="E135" s="22"/>
      <c r="F135" s="41"/>
      <c r="G135" s="70">
        <f>SUM(E135*F135)</f>
        <v>0</v>
      </c>
      <c r="H135" s="6"/>
      <c r="I135" s="48"/>
      <c r="J135" s="39" t="s">
        <v>89</v>
      </c>
      <c r="K135" s="40"/>
      <c r="L135" s="50">
        <f t="shared" si="4"/>
        <v>0</v>
      </c>
      <c r="M135" s="48"/>
    </row>
    <row r="136" spans="1:13" s="27" customFormat="1" ht="17.25">
      <c r="A136" s="6"/>
      <c r="B136" s="33">
        <v>55</v>
      </c>
      <c r="C136" s="76" t="s">
        <v>90</v>
      </c>
      <c r="D136" s="33"/>
      <c r="E136" s="33"/>
      <c r="F136" s="43"/>
      <c r="G136" s="42">
        <f>SUM(G137:G139)</f>
        <v>0</v>
      </c>
      <c r="H136" s="6"/>
      <c r="I136" s="48"/>
      <c r="J136" s="39" t="s">
        <v>90</v>
      </c>
      <c r="K136" s="40"/>
      <c r="L136" s="50">
        <f t="shared" si="4"/>
        <v>0</v>
      </c>
      <c r="M136" s="48"/>
    </row>
    <row r="137" spans="1:13" s="27" customFormat="1" ht="17.25">
      <c r="A137" s="6"/>
      <c r="B137" s="58"/>
      <c r="C137" s="77"/>
      <c r="D137" s="22"/>
      <c r="E137" s="22"/>
      <c r="F137" s="41"/>
      <c r="G137" s="70">
        <f>SUM(E137*F137)</f>
        <v>0</v>
      </c>
      <c r="H137" s="6"/>
      <c r="I137" s="48"/>
      <c r="J137" s="39" t="s">
        <v>77</v>
      </c>
      <c r="K137" s="40"/>
      <c r="L137" s="50">
        <f t="shared" si="4"/>
        <v>0</v>
      </c>
      <c r="M137" s="48"/>
    </row>
    <row r="138" spans="1:13" s="27" customFormat="1" ht="17.25">
      <c r="A138" s="6"/>
      <c r="B138" s="58"/>
      <c r="C138" s="77"/>
      <c r="D138" s="22"/>
      <c r="E138" s="22"/>
      <c r="F138" s="41"/>
      <c r="G138" s="70">
        <f>SUM(E138*F138)</f>
        <v>0</v>
      </c>
      <c r="H138" s="6"/>
      <c r="I138" s="48"/>
      <c r="J138" s="39" t="s">
        <v>91</v>
      </c>
      <c r="K138" s="40"/>
      <c r="L138" s="50">
        <f t="shared" si="4"/>
        <v>0</v>
      </c>
      <c r="M138" s="48"/>
    </row>
    <row r="139" spans="1:13" s="27" customFormat="1" ht="17.25">
      <c r="A139" s="6"/>
      <c r="B139" s="58"/>
      <c r="C139" s="77"/>
      <c r="D139" s="22"/>
      <c r="E139" s="22"/>
      <c r="F139" s="41"/>
      <c r="G139" s="70">
        <f>SUM(E139*F139)</f>
        <v>0</v>
      </c>
      <c r="H139" s="6"/>
      <c r="I139" s="48"/>
      <c r="J139" s="39" t="s">
        <v>92</v>
      </c>
      <c r="K139" s="40"/>
      <c r="L139" s="50">
        <f t="shared" si="4"/>
        <v>0</v>
      </c>
      <c r="M139" s="48"/>
    </row>
    <row r="140" spans="1:13" s="27" customFormat="1" ht="17.25">
      <c r="A140" s="6"/>
      <c r="B140" s="33">
        <v>56</v>
      </c>
      <c r="C140" s="76" t="s">
        <v>93</v>
      </c>
      <c r="D140" s="33"/>
      <c r="E140" s="33"/>
      <c r="F140" s="43"/>
      <c r="G140" s="42">
        <f>SUM(G141:G143)</f>
        <v>0</v>
      </c>
      <c r="H140" s="6"/>
      <c r="I140" s="48"/>
      <c r="J140" s="39" t="s">
        <v>93</v>
      </c>
      <c r="K140" s="40"/>
      <c r="L140" s="50">
        <f t="shared" si="4"/>
        <v>0</v>
      </c>
      <c r="M140" s="48"/>
    </row>
    <row r="141" spans="1:13" s="27" customFormat="1" ht="17.25">
      <c r="A141" s="6"/>
      <c r="B141" s="58"/>
      <c r="C141" s="77"/>
      <c r="D141" s="22"/>
      <c r="E141" s="22"/>
      <c r="F141" s="41"/>
      <c r="G141" s="70">
        <f>SUM(E141*F141)</f>
        <v>0</v>
      </c>
      <c r="H141" s="6"/>
      <c r="I141" s="48"/>
      <c r="J141" s="39" t="s">
        <v>77</v>
      </c>
      <c r="K141" s="40"/>
      <c r="L141" s="50">
        <f t="shared" si="4"/>
        <v>0</v>
      </c>
      <c r="M141" s="48"/>
    </row>
    <row r="142" spans="1:13" s="27" customFormat="1" ht="17.25">
      <c r="A142" s="6"/>
      <c r="B142" s="58"/>
      <c r="C142" s="77"/>
      <c r="D142" s="22"/>
      <c r="E142" s="22"/>
      <c r="F142" s="41"/>
      <c r="G142" s="70">
        <f>SUM(E142*F142)</f>
        <v>0</v>
      </c>
      <c r="H142" s="6"/>
      <c r="I142" s="48"/>
      <c r="J142" s="39" t="s">
        <v>94</v>
      </c>
      <c r="K142" s="40"/>
      <c r="L142" s="50">
        <f t="shared" si="4"/>
        <v>0</v>
      </c>
      <c r="M142" s="48"/>
    </row>
    <row r="143" spans="1:13" s="27" customFormat="1" ht="17.25">
      <c r="A143" s="6"/>
      <c r="B143" s="58"/>
      <c r="C143" s="77"/>
      <c r="D143" s="22"/>
      <c r="E143" s="22"/>
      <c r="F143" s="41"/>
      <c r="G143" s="70">
        <f>SUM(E143*F143)</f>
        <v>0</v>
      </c>
      <c r="H143" s="6"/>
      <c r="I143" s="48"/>
      <c r="J143" s="39" t="s">
        <v>95</v>
      </c>
      <c r="K143" s="40"/>
      <c r="L143" s="50">
        <f t="shared" si="4"/>
        <v>0</v>
      </c>
      <c r="M143" s="48"/>
    </row>
    <row r="144" spans="1:13" s="27" customFormat="1" ht="17.25">
      <c r="A144" s="6"/>
      <c r="B144" s="33">
        <v>57</v>
      </c>
      <c r="C144" s="76" t="s">
        <v>96</v>
      </c>
      <c r="D144" s="33"/>
      <c r="E144" s="33"/>
      <c r="F144" s="43"/>
      <c r="G144" s="42">
        <f>SUM(G145:G147)</f>
        <v>0</v>
      </c>
      <c r="H144" s="6"/>
      <c r="I144" s="48"/>
      <c r="J144" s="39" t="s">
        <v>96</v>
      </c>
      <c r="K144" s="40"/>
      <c r="L144" s="50">
        <f t="shared" si="4"/>
        <v>0</v>
      </c>
      <c r="M144" s="48"/>
    </row>
    <row r="145" spans="1:13" s="27" customFormat="1" ht="17.25">
      <c r="A145" s="59"/>
      <c r="B145" s="74"/>
      <c r="C145" s="78"/>
      <c r="D145" s="21"/>
      <c r="E145" s="21"/>
      <c r="F145" s="44"/>
      <c r="G145" s="70">
        <f>SUM(E145*F145)</f>
        <v>0</v>
      </c>
      <c r="H145" s="6"/>
      <c r="I145" s="48"/>
      <c r="J145" s="39"/>
      <c r="K145" s="40"/>
      <c r="L145" s="50">
        <f t="shared" si="4"/>
        <v>0</v>
      </c>
      <c r="M145" s="48"/>
    </row>
    <row r="146" spans="1:13" s="27" customFormat="1" ht="17.25">
      <c r="A146" s="59"/>
      <c r="B146" s="74"/>
      <c r="C146" s="78"/>
      <c r="D146" s="21"/>
      <c r="E146" s="21"/>
      <c r="F146" s="44"/>
      <c r="G146" s="70">
        <f>SUM(E146*F146)</f>
        <v>0</v>
      </c>
      <c r="H146" s="6"/>
      <c r="I146" s="48"/>
      <c r="J146" s="39"/>
      <c r="K146" s="40"/>
      <c r="L146" s="50"/>
      <c r="M146" s="48"/>
    </row>
    <row r="147" spans="1:13" s="27" customFormat="1" ht="17.25">
      <c r="A147" s="59"/>
      <c r="B147" s="74"/>
      <c r="C147" s="78"/>
      <c r="D147" s="21"/>
      <c r="E147" s="21"/>
      <c r="F147" s="44"/>
      <c r="G147" s="70">
        <f>SUM(E147*F147)</f>
        <v>0</v>
      </c>
      <c r="H147" s="6"/>
      <c r="I147" s="48"/>
      <c r="J147" s="39"/>
      <c r="K147" s="40"/>
      <c r="L147" s="50"/>
      <c r="M147" s="48"/>
    </row>
    <row r="148" spans="1:13" s="27" customFormat="1" ht="17.25">
      <c r="A148" s="6"/>
      <c r="B148" s="33">
        <v>6</v>
      </c>
      <c r="C148" s="67" t="s">
        <v>245</v>
      </c>
      <c r="D148" s="33"/>
      <c r="E148" s="33"/>
      <c r="F148" s="43"/>
      <c r="G148" s="42">
        <f>SUM(G149,G153,G157,G161,G165)</f>
        <v>0</v>
      </c>
      <c r="H148" s="6"/>
      <c r="I148" s="48"/>
      <c r="J148" s="39" t="s">
        <v>170</v>
      </c>
      <c r="K148" s="40"/>
      <c r="L148" s="50">
        <f t="shared" si="4"/>
        <v>0</v>
      </c>
      <c r="M148" s="48"/>
    </row>
    <row r="149" spans="1:13" s="27" customFormat="1" ht="17.25">
      <c r="A149" s="6"/>
      <c r="B149" s="33">
        <v>61</v>
      </c>
      <c r="C149" s="76" t="s">
        <v>97</v>
      </c>
      <c r="D149" s="33"/>
      <c r="E149" s="33"/>
      <c r="F149" s="43"/>
      <c r="G149" s="42">
        <f>SUM(G150:G152)</f>
        <v>0</v>
      </c>
      <c r="H149" s="6"/>
      <c r="I149" s="48"/>
      <c r="J149" s="39" t="s">
        <v>97</v>
      </c>
      <c r="K149" s="40"/>
      <c r="L149" s="50">
        <f t="shared" si="4"/>
        <v>0</v>
      </c>
      <c r="M149" s="48"/>
    </row>
    <row r="150" spans="1:13" s="27" customFormat="1" ht="17.25">
      <c r="A150" s="6"/>
      <c r="B150" s="58"/>
      <c r="C150" s="77"/>
      <c r="D150" s="22"/>
      <c r="E150" s="22"/>
      <c r="F150" s="41"/>
      <c r="G150" s="70">
        <f>SUM(E150*F150)</f>
        <v>0</v>
      </c>
      <c r="H150" s="6"/>
      <c r="I150" s="48"/>
      <c r="J150" s="39" t="s">
        <v>98</v>
      </c>
      <c r="K150" s="40"/>
      <c r="L150" s="50">
        <f t="shared" si="4"/>
        <v>0</v>
      </c>
      <c r="M150" s="48"/>
    </row>
    <row r="151" spans="1:13" s="27" customFormat="1" ht="17.25">
      <c r="A151" s="6"/>
      <c r="B151" s="58"/>
      <c r="C151" s="77"/>
      <c r="D151" s="22"/>
      <c r="E151" s="22"/>
      <c r="F151" s="41"/>
      <c r="G151" s="70">
        <f>SUM(E151*F151)</f>
        <v>0</v>
      </c>
      <c r="H151" s="6"/>
      <c r="I151" s="48"/>
      <c r="J151" s="39" t="s">
        <v>99</v>
      </c>
      <c r="K151" s="40"/>
      <c r="L151" s="50">
        <f t="shared" si="4"/>
        <v>0</v>
      </c>
      <c r="M151" s="48"/>
    </row>
    <row r="152" spans="1:13" s="27" customFormat="1" ht="17.25">
      <c r="A152" s="6"/>
      <c r="B152" s="58"/>
      <c r="C152" s="77"/>
      <c r="D152" s="22"/>
      <c r="E152" s="22"/>
      <c r="F152" s="41"/>
      <c r="G152" s="70">
        <f>SUM(E152*F152)</f>
        <v>0</v>
      </c>
      <c r="H152" s="6"/>
      <c r="I152" s="48"/>
      <c r="J152" s="39" t="s">
        <v>100</v>
      </c>
      <c r="K152" s="40"/>
      <c r="L152" s="50">
        <f t="shared" si="4"/>
        <v>0</v>
      </c>
      <c r="M152" s="48"/>
    </row>
    <row r="153" spans="1:13" s="27" customFormat="1" ht="17.25">
      <c r="A153" s="6"/>
      <c r="B153" s="33">
        <v>62</v>
      </c>
      <c r="C153" s="76" t="s">
        <v>101</v>
      </c>
      <c r="D153" s="33"/>
      <c r="E153" s="33"/>
      <c r="F153" s="43"/>
      <c r="G153" s="42">
        <f>SUM(G154:G156)</f>
        <v>0</v>
      </c>
      <c r="H153" s="6"/>
      <c r="I153" s="48"/>
      <c r="J153" s="39" t="s">
        <v>101</v>
      </c>
      <c r="K153" s="40"/>
      <c r="L153" s="50">
        <f t="shared" si="4"/>
        <v>0</v>
      </c>
      <c r="M153" s="48"/>
    </row>
    <row r="154" spans="1:13" s="27" customFormat="1" ht="17.25">
      <c r="A154" s="6"/>
      <c r="B154" s="21"/>
      <c r="C154" s="79"/>
      <c r="D154" s="22"/>
      <c r="E154" s="22"/>
      <c r="F154" s="41"/>
      <c r="G154" s="70">
        <f>SUM(E154*F154)</f>
        <v>0</v>
      </c>
      <c r="H154" s="6"/>
      <c r="I154" s="48"/>
      <c r="J154" s="39" t="s">
        <v>102</v>
      </c>
      <c r="K154" s="40"/>
      <c r="L154" s="50">
        <f t="shared" si="4"/>
        <v>0</v>
      </c>
      <c r="M154" s="48"/>
    </row>
    <row r="155" spans="1:13" s="27" customFormat="1" ht="17.25">
      <c r="A155" s="6"/>
      <c r="B155" s="21"/>
      <c r="C155" s="79"/>
      <c r="D155" s="22"/>
      <c r="E155" s="22"/>
      <c r="F155" s="41"/>
      <c r="G155" s="70">
        <f>SUM(E155*F155)</f>
        <v>0</v>
      </c>
      <c r="H155" s="6"/>
      <c r="I155" s="48"/>
      <c r="J155" s="39" t="s">
        <v>103</v>
      </c>
      <c r="K155" s="40"/>
      <c r="L155" s="50">
        <f t="shared" si="4"/>
        <v>0</v>
      </c>
      <c r="M155" s="48"/>
    </row>
    <row r="156" spans="1:13" s="27" customFormat="1" ht="17.25">
      <c r="A156" s="6"/>
      <c r="B156" s="21"/>
      <c r="C156" s="79"/>
      <c r="D156" s="22"/>
      <c r="E156" s="22"/>
      <c r="F156" s="41"/>
      <c r="G156" s="70">
        <f>SUM(E156*F156)</f>
        <v>0</v>
      </c>
      <c r="H156" s="6"/>
      <c r="I156" s="48"/>
      <c r="J156" s="39" t="s">
        <v>104</v>
      </c>
      <c r="K156" s="40"/>
      <c r="L156" s="50">
        <f t="shared" si="4"/>
        <v>0</v>
      </c>
      <c r="M156" s="48"/>
    </row>
    <row r="157" spans="1:13" s="27" customFormat="1" ht="17.25">
      <c r="A157" s="6"/>
      <c r="B157" s="33">
        <v>63</v>
      </c>
      <c r="C157" s="76" t="s">
        <v>105</v>
      </c>
      <c r="D157" s="33"/>
      <c r="E157" s="33"/>
      <c r="F157" s="43"/>
      <c r="G157" s="42">
        <f>SUM(G158:G160)</f>
        <v>0</v>
      </c>
      <c r="H157" s="6"/>
      <c r="I157" s="48"/>
      <c r="J157" s="39" t="s">
        <v>105</v>
      </c>
      <c r="K157" s="40"/>
      <c r="L157" s="50">
        <f t="shared" si="4"/>
        <v>0</v>
      </c>
      <c r="M157" s="48"/>
    </row>
    <row r="158" spans="1:13" s="27" customFormat="1" ht="17.25">
      <c r="A158" s="6"/>
      <c r="B158" s="21"/>
      <c r="C158" s="79"/>
      <c r="D158" s="22"/>
      <c r="E158" s="22"/>
      <c r="F158" s="41"/>
      <c r="G158" s="70">
        <f>SUM(E158*F158)</f>
        <v>0</v>
      </c>
      <c r="H158" s="6"/>
      <c r="I158" s="48"/>
      <c r="J158" s="39" t="s">
        <v>106</v>
      </c>
      <c r="K158" s="40"/>
      <c r="L158" s="50">
        <f t="shared" si="4"/>
        <v>0</v>
      </c>
      <c r="M158" s="48"/>
    </row>
    <row r="159" spans="1:13" s="27" customFormat="1" ht="17.25">
      <c r="A159" s="6"/>
      <c r="B159" s="21"/>
      <c r="C159" s="79"/>
      <c r="D159" s="22"/>
      <c r="E159" s="22"/>
      <c r="F159" s="41"/>
      <c r="G159" s="70">
        <f>SUM(E159*F159)</f>
        <v>0</v>
      </c>
      <c r="H159" s="6"/>
      <c r="I159" s="48"/>
      <c r="J159" s="39" t="s">
        <v>107</v>
      </c>
      <c r="K159" s="40"/>
      <c r="L159" s="50">
        <f t="shared" si="4"/>
        <v>0</v>
      </c>
      <c r="M159" s="48"/>
    </row>
    <row r="160" spans="1:13" s="27" customFormat="1" ht="17.25">
      <c r="A160" s="6"/>
      <c r="B160" s="21"/>
      <c r="C160" s="79"/>
      <c r="D160" s="22"/>
      <c r="E160" s="22"/>
      <c r="F160" s="41"/>
      <c r="G160" s="70">
        <f>SUM(E160*F160)</f>
        <v>0</v>
      </c>
      <c r="H160" s="6"/>
      <c r="I160" s="48"/>
      <c r="J160" s="39" t="s">
        <v>108</v>
      </c>
      <c r="K160" s="40"/>
      <c r="L160" s="50">
        <f t="shared" si="4"/>
        <v>0</v>
      </c>
      <c r="M160" s="48"/>
    </row>
    <row r="161" spans="1:13" s="27" customFormat="1" ht="17.25">
      <c r="A161" s="6"/>
      <c r="B161" s="33">
        <v>64</v>
      </c>
      <c r="C161" s="76" t="s">
        <v>109</v>
      </c>
      <c r="D161" s="33"/>
      <c r="E161" s="33"/>
      <c r="F161" s="43"/>
      <c r="G161" s="42">
        <f>SUM(G162:G164)</f>
        <v>0</v>
      </c>
      <c r="H161" s="6"/>
      <c r="I161" s="48"/>
      <c r="J161" s="39" t="s">
        <v>109</v>
      </c>
      <c r="K161" s="40"/>
      <c r="L161" s="50">
        <f t="shared" si="4"/>
        <v>0</v>
      </c>
      <c r="M161" s="48"/>
    </row>
    <row r="162" spans="1:13" s="27" customFormat="1" ht="17.25">
      <c r="A162" s="6"/>
      <c r="B162" s="21"/>
      <c r="C162" s="79"/>
      <c r="D162" s="22"/>
      <c r="E162" s="22"/>
      <c r="F162" s="41"/>
      <c r="G162" s="70">
        <f>SUM(E162*F162)</f>
        <v>0</v>
      </c>
      <c r="H162" s="6"/>
      <c r="I162" s="48"/>
      <c r="J162" s="39" t="s">
        <v>110</v>
      </c>
      <c r="K162" s="40"/>
      <c r="L162" s="50">
        <f aca="true" t="shared" si="5" ref="L162:L211">G162</f>
        <v>0</v>
      </c>
      <c r="M162" s="48"/>
    </row>
    <row r="163" spans="1:13" s="27" customFormat="1" ht="17.25">
      <c r="A163" s="6"/>
      <c r="B163" s="21"/>
      <c r="C163" s="79"/>
      <c r="D163" s="22"/>
      <c r="E163" s="22"/>
      <c r="F163" s="41"/>
      <c r="G163" s="70">
        <f>SUM(E163*F163)</f>
        <v>0</v>
      </c>
      <c r="H163" s="6"/>
      <c r="I163" s="48"/>
      <c r="J163" s="39" t="s">
        <v>111</v>
      </c>
      <c r="K163" s="40"/>
      <c r="L163" s="50">
        <f t="shared" si="5"/>
        <v>0</v>
      </c>
      <c r="M163" s="48"/>
    </row>
    <row r="164" spans="1:13" s="27" customFormat="1" ht="17.25">
      <c r="A164" s="6"/>
      <c r="B164" s="21"/>
      <c r="C164" s="79"/>
      <c r="D164" s="22"/>
      <c r="E164" s="22"/>
      <c r="F164" s="41"/>
      <c r="G164" s="70">
        <f>SUM(E164*F164)</f>
        <v>0</v>
      </c>
      <c r="H164" s="6"/>
      <c r="I164" s="48"/>
      <c r="J164" s="39" t="s">
        <v>112</v>
      </c>
      <c r="K164" s="40"/>
      <c r="L164" s="50">
        <f t="shared" si="5"/>
        <v>0</v>
      </c>
      <c r="M164" s="48"/>
    </row>
    <row r="165" spans="1:13" s="27" customFormat="1" ht="17.25">
      <c r="A165" s="6"/>
      <c r="B165" s="33">
        <v>65</v>
      </c>
      <c r="C165" s="76" t="s">
        <v>113</v>
      </c>
      <c r="D165" s="33"/>
      <c r="E165" s="33"/>
      <c r="F165" s="43"/>
      <c r="G165" s="42">
        <f>SUM(G166:G168)</f>
        <v>0</v>
      </c>
      <c r="H165" s="6"/>
      <c r="I165" s="48"/>
      <c r="J165" s="39" t="s">
        <v>113</v>
      </c>
      <c r="K165" s="40"/>
      <c r="L165" s="50">
        <f t="shared" si="5"/>
        <v>0</v>
      </c>
      <c r="M165" s="48"/>
    </row>
    <row r="166" spans="1:13" s="27" customFormat="1" ht="17.25">
      <c r="A166" s="6"/>
      <c r="B166" s="21"/>
      <c r="C166" s="79"/>
      <c r="D166" s="22"/>
      <c r="E166" s="22"/>
      <c r="F166" s="41"/>
      <c r="G166" s="70">
        <f>SUM(E166*F166)</f>
        <v>0</v>
      </c>
      <c r="H166" s="6"/>
      <c r="I166" s="48"/>
      <c r="J166" s="39" t="s">
        <v>114</v>
      </c>
      <c r="K166" s="40"/>
      <c r="L166" s="50">
        <f t="shared" si="5"/>
        <v>0</v>
      </c>
      <c r="M166" s="48"/>
    </row>
    <row r="167" spans="1:13" s="27" customFormat="1" ht="17.25">
      <c r="A167" s="6"/>
      <c r="B167" s="21"/>
      <c r="C167" s="79"/>
      <c r="D167" s="22"/>
      <c r="E167" s="22"/>
      <c r="F167" s="41"/>
      <c r="G167" s="70">
        <f>SUM(E167*F167)</f>
        <v>0</v>
      </c>
      <c r="H167" s="6"/>
      <c r="I167" s="48"/>
      <c r="J167" s="39" t="s">
        <v>115</v>
      </c>
      <c r="K167" s="40"/>
      <c r="L167" s="50">
        <f t="shared" si="5"/>
        <v>0</v>
      </c>
      <c r="M167" s="48"/>
    </row>
    <row r="168" spans="1:13" s="27" customFormat="1" ht="17.25">
      <c r="A168" s="6"/>
      <c r="B168" s="21"/>
      <c r="C168" s="79"/>
      <c r="D168" s="22"/>
      <c r="E168" s="22"/>
      <c r="F168" s="41"/>
      <c r="G168" s="70">
        <f>SUM(E168*F168)</f>
        <v>0</v>
      </c>
      <c r="H168" s="6"/>
      <c r="I168" s="48"/>
      <c r="J168" s="39" t="s">
        <v>116</v>
      </c>
      <c r="K168" s="40"/>
      <c r="L168" s="50">
        <f t="shared" si="5"/>
        <v>0</v>
      </c>
      <c r="M168" s="48"/>
    </row>
    <row r="169" spans="1:13" s="27" customFormat="1" ht="17.25">
      <c r="A169" s="6"/>
      <c r="B169" s="33">
        <v>7</v>
      </c>
      <c r="C169" s="67" t="s">
        <v>246</v>
      </c>
      <c r="D169" s="33"/>
      <c r="E169" s="33"/>
      <c r="F169" s="43"/>
      <c r="G169" s="42">
        <f>SUM(G170,G174,G178,G182,G186,G190,G194)</f>
        <v>0</v>
      </c>
      <c r="H169" s="6"/>
      <c r="I169" s="48"/>
      <c r="J169" s="39" t="s">
        <v>171</v>
      </c>
      <c r="K169" s="40"/>
      <c r="L169" s="50">
        <f t="shared" si="5"/>
        <v>0</v>
      </c>
      <c r="M169" s="48"/>
    </row>
    <row r="170" spans="1:13" s="27" customFormat="1" ht="17.25">
      <c r="A170" s="6"/>
      <c r="B170" s="33">
        <v>71</v>
      </c>
      <c r="C170" s="76" t="s">
        <v>117</v>
      </c>
      <c r="D170" s="33"/>
      <c r="E170" s="33"/>
      <c r="F170" s="43"/>
      <c r="G170" s="42">
        <f>SUM(G171:G173)</f>
        <v>0</v>
      </c>
      <c r="H170" s="6"/>
      <c r="I170" s="48"/>
      <c r="J170" s="39" t="s">
        <v>117</v>
      </c>
      <c r="K170" s="40"/>
      <c r="L170" s="50">
        <f t="shared" si="5"/>
        <v>0</v>
      </c>
      <c r="M170" s="48"/>
    </row>
    <row r="171" spans="1:13" s="27" customFormat="1" ht="17.25">
      <c r="A171" s="6"/>
      <c r="B171" s="21"/>
      <c r="C171" s="79"/>
      <c r="D171" s="22"/>
      <c r="E171" s="22"/>
      <c r="F171" s="41"/>
      <c r="G171" s="70">
        <f>SUM(E171*F171)</f>
        <v>0</v>
      </c>
      <c r="H171" s="6"/>
      <c r="I171" s="48"/>
      <c r="J171" s="39" t="s">
        <v>118</v>
      </c>
      <c r="K171" s="40"/>
      <c r="L171" s="50">
        <f t="shared" si="5"/>
        <v>0</v>
      </c>
      <c r="M171" s="48"/>
    </row>
    <row r="172" spans="1:13" s="27" customFormat="1" ht="17.25">
      <c r="A172" s="6"/>
      <c r="B172" s="21"/>
      <c r="C172" s="79"/>
      <c r="D172" s="22"/>
      <c r="E172" s="22"/>
      <c r="F172" s="41"/>
      <c r="G172" s="70">
        <f>SUM(E172*F172)</f>
        <v>0</v>
      </c>
      <c r="H172" s="6"/>
      <c r="I172" s="48"/>
      <c r="J172" s="39" t="s">
        <v>119</v>
      </c>
      <c r="K172" s="40"/>
      <c r="L172" s="50">
        <f t="shared" si="5"/>
        <v>0</v>
      </c>
      <c r="M172" s="48"/>
    </row>
    <row r="173" spans="1:13" s="27" customFormat="1" ht="17.25">
      <c r="A173" s="6"/>
      <c r="B173" s="21"/>
      <c r="C173" s="79"/>
      <c r="D173" s="22"/>
      <c r="E173" s="22"/>
      <c r="F173" s="41"/>
      <c r="G173" s="70">
        <f>SUM(E173*F173)</f>
        <v>0</v>
      </c>
      <c r="H173" s="6"/>
      <c r="I173" s="48"/>
      <c r="J173" s="39" t="s">
        <v>120</v>
      </c>
      <c r="K173" s="40"/>
      <c r="L173" s="50">
        <f t="shared" si="5"/>
        <v>0</v>
      </c>
      <c r="M173" s="48"/>
    </row>
    <row r="174" spans="1:13" s="27" customFormat="1" ht="17.25">
      <c r="A174" s="6"/>
      <c r="B174" s="33">
        <v>72</v>
      </c>
      <c r="C174" s="76" t="s">
        <v>121</v>
      </c>
      <c r="D174" s="33"/>
      <c r="E174" s="33"/>
      <c r="F174" s="43"/>
      <c r="G174" s="42">
        <f>SUM(G175:G177)</f>
        <v>0</v>
      </c>
      <c r="H174" s="6"/>
      <c r="I174" s="48"/>
      <c r="J174" s="39" t="s">
        <v>121</v>
      </c>
      <c r="K174" s="40"/>
      <c r="L174" s="50">
        <f t="shared" si="5"/>
        <v>0</v>
      </c>
      <c r="M174" s="48"/>
    </row>
    <row r="175" spans="1:13" s="27" customFormat="1" ht="17.25">
      <c r="A175" s="6"/>
      <c r="B175" s="21"/>
      <c r="C175" s="79"/>
      <c r="D175" s="22"/>
      <c r="E175" s="22"/>
      <c r="F175" s="41"/>
      <c r="G175" s="70">
        <f>SUM(E175*F175)</f>
        <v>0</v>
      </c>
      <c r="H175" s="6"/>
      <c r="I175" s="48"/>
      <c r="J175" s="39" t="s">
        <v>122</v>
      </c>
      <c r="K175" s="40"/>
      <c r="L175" s="50">
        <f t="shared" si="5"/>
        <v>0</v>
      </c>
      <c r="M175" s="48"/>
    </row>
    <row r="176" spans="1:13" s="27" customFormat="1" ht="17.25">
      <c r="A176" s="6"/>
      <c r="B176" s="21"/>
      <c r="C176" s="79"/>
      <c r="D176" s="22"/>
      <c r="E176" s="22"/>
      <c r="F176" s="41"/>
      <c r="G176" s="70">
        <f>SUM(E176*F176)</f>
        <v>0</v>
      </c>
      <c r="H176" s="6"/>
      <c r="I176" s="48"/>
      <c r="J176" s="39" t="s">
        <v>10</v>
      </c>
      <c r="K176" s="40"/>
      <c r="L176" s="50">
        <f t="shared" si="5"/>
        <v>0</v>
      </c>
      <c r="M176" s="48"/>
    </row>
    <row r="177" spans="1:13" s="27" customFormat="1" ht="17.25">
      <c r="A177" s="6"/>
      <c r="B177" s="21"/>
      <c r="C177" s="79"/>
      <c r="D177" s="22"/>
      <c r="E177" s="22"/>
      <c r="F177" s="41"/>
      <c r="G177" s="70">
        <f>SUM(E177*F177)</f>
        <v>0</v>
      </c>
      <c r="H177" s="6"/>
      <c r="I177" s="48"/>
      <c r="J177" s="39" t="s">
        <v>123</v>
      </c>
      <c r="K177" s="40"/>
      <c r="L177" s="50">
        <f t="shared" si="5"/>
        <v>0</v>
      </c>
      <c r="M177" s="48"/>
    </row>
    <row r="178" spans="1:13" s="27" customFormat="1" ht="17.25">
      <c r="A178" s="6"/>
      <c r="B178" s="33">
        <v>73</v>
      </c>
      <c r="C178" s="76" t="s">
        <v>124</v>
      </c>
      <c r="D178" s="33"/>
      <c r="E178" s="33"/>
      <c r="F178" s="43"/>
      <c r="G178" s="42">
        <f>SUM(G179:G181)</f>
        <v>0</v>
      </c>
      <c r="H178" s="6"/>
      <c r="I178" s="48"/>
      <c r="J178" s="39" t="s">
        <v>124</v>
      </c>
      <c r="K178" s="40"/>
      <c r="L178" s="50">
        <f t="shared" si="5"/>
        <v>0</v>
      </c>
      <c r="M178" s="48"/>
    </row>
    <row r="179" spans="1:13" s="27" customFormat="1" ht="17.25">
      <c r="A179" s="19"/>
      <c r="B179" s="21"/>
      <c r="C179" s="79"/>
      <c r="D179" s="22"/>
      <c r="E179" s="22"/>
      <c r="F179" s="41"/>
      <c r="G179" s="70">
        <f>SUM(E179*F179)</f>
        <v>0</v>
      </c>
      <c r="H179" s="6"/>
      <c r="I179" s="48"/>
      <c r="J179" s="39" t="s">
        <v>125</v>
      </c>
      <c r="K179" s="40"/>
      <c r="L179" s="50">
        <f t="shared" si="5"/>
        <v>0</v>
      </c>
      <c r="M179" s="48"/>
    </row>
    <row r="180" spans="1:13" s="27" customFormat="1" ht="17.25">
      <c r="A180" s="19"/>
      <c r="B180" s="21"/>
      <c r="C180" s="79"/>
      <c r="D180" s="22"/>
      <c r="E180" s="22"/>
      <c r="F180" s="41"/>
      <c r="G180" s="70">
        <f>SUM(E180*F180)</f>
        <v>0</v>
      </c>
      <c r="H180" s="6"/>
      <c r="I180" s="48"/>
      <c r="J180" s="39" t="s">
        <v>126</v>
      </c>
      <c r="K180" s="40"/>
      <c r="L180" s="50">
        <f t="shared" si="5"/>
        <v>0</v>
      </c>
      <c r="M180" s="48"/>
    </row>
    <row r="181" spans="1:13" s="27" customFormat="1" ht="17.25">
      <c r="A181" s="19"/>
      <c r="B181" s="21"/>
      <c r="C181" s="79"/>
      <c r="D181" s="22"/>
      <c r="E181" s="22"/>
      <c r="F181" s="41"/>
      <c r="G181" s="70">
        <f>SUM(E181*F181)</f>
        <v>0</v>
      </c>
      <c r="H181" s="6"/>
      <c r="I181" s="48"/>
      <c r="J181" s="39" t="s">
        <v>127</v>
      </c>
      <c r="K181" s="40"/>
      <c r="L181" s="50">
        <f t="shared" si="5"/>
        <v>0</v>
      </c>
      <c r="M181" s="48"/>
    </row>
    <row r="182" spans="1:13" s="27" customFormat="1" ht="17.25">
      <c r="A182" s="6"/>
      <c r="B182" s="33">
        <v>74</v>
      </c>
      <c r="C182" s="76" t="s">
        <v>233</v>
      </c>
      <c r="D182" s="33"/>
      <c r="E182" s="33"/>
      <c r="F182" s="43"/>
      <c r="G182" s="70">
        <f>SUM(G183:G185)</f>
        <v>0</v>
      </c>
      <c r="H182" s="6"/>
      <c r="I182" s="48"/>
      <c r="J182" s="39" t="s">
        <v>128</v>
      </c>
      <c r="K182" s="40"/>
      <c r="L182" s="50">
        <f t="shared" si="5"/>
        <v>0</v>
      </c>
      <c r="M182" s="48"/>
    </row>
    <row r="183" spans="1:13" s="27" customFormat="1" ht="17.25">
      <c r="A183" s="6"/>
      <c r="B183" s="80"/>
      <c r="C183" s="81"/>
      <c r="D183" s="22"/>
      <c r="E183" s="22"/>
      <c r="F183" s="41"/>
      <c r="G183" s="70">
        <f>SUM(E183*F183)</f>
        <v>0</v>
      </c>
      <c r="H183" s="6"/>
      <c r="I183" s="48"/>
      <c r="J183" s="39"/>
      <c r="K183" s="40"/>
      <c r="L183" s="50">
        <f t="shared" si="5"/>
        <v>0</v>
      </c>
      <c r="M183" s="48"/>
    </row>
    <row r="184" spans="1:13" s="27" customFormat="1" ht="17.25">
      <c r="A184" s="6"/>
      <c r="B184" s="80"/>
      <c r="C184" s="81"/>
      <c r="D184" s="22"/>
      <c r="E184" s="22"/>
      <c r="F184" s="41"/>
      <c r="G184" s="70">
        <f>SUM(E184*F184)</f>
        <v>0</v>
      </c>
      <c r="H184" s="6"/>
      <c r="I184" s="48"/>
      <c r="J184" s="39"/>
      <c r="K184" s="40"/>
      <c r="L184" s="50"/>
      <c r="M184" s="48"/>
    </row>
    <row r="185" spans="1:13" s="27" customFormat="1" ht="17.25">
      <c r="A185" s="6"/>
      <c r="B185" s="80"/>
      <c r="C185" s="81"/>
      <c r="D185" s="22"/>
      <c r="E185" s="22"/>
      <c r="F185" s="41"/>
      <c r="G185" s="70">
        <f>SUM(E185*F185)</f>
        <v>0</v>
      </c>
      <c r="H185" s="6"/>
      <c r="I185" s="48"/>
      <c r="J185" s="39"/>
      <c r="K185" s="40"/>
      <c r="L185" s="50"/>
      <c r="M185" s="48"/>
    </row>
    <row r="186" spans="1:13" s="27" customFormat="1" ht="17.25">
      <c r="A186" s="6"/>
      <c r="B186" s="33">
        <v>75</v>
      </c>
      <c r="C186" s="76" t="s">
        <v>129</v>
      </c>
      <c r="D186" s="33"/>
      <c r="E186" s="33"/>
      <c r="F186" s="43"/>
      <c r="G186" s="70">
        <f>SUM(G187:G189)</f>
        <v>0</v>
      </c>
      <c r="H186" s="6"/>
      <c r="I186" s="48"/>
      <c r="J186" s="39" t="s">
        <v>129</v>
      </c>
      <c r="K186" s="40"/>
      <c r="L186" s="50">
        <f t="shared" si="5"/>
        <v>0</v>
      </c>
      <c r="M186" s="48"/>
    </row>
    <row r="187" spans="1:13" s="27" customFormat="1" ht="17.25">
      <c r="A187" s="6"/>
      <c r="B187" s="80"/>
      <c r="C187" s="81"/>
      <c r="D187" s="21"/>
      <c r="E187" s="21"/>
      <c r="F187" s="44"/>
      <c r="G187" s="70">
        <f>SUM(E187*F187)</f>
        <v>0</v>
      </c>
      <c r="H187" s="6"/>
      <c r="I187" s="48"/>
      <c r="J187" s="39"/>
      <c r="K187" s="40"/>
      <c r="L187" s="50"/>
      <c r="M187" s="48"/>
    </row>
    <row r="188" spans="1:13" s="27" customFormat="1" ht="17.25">
      <c r="A188" s="6"/>
      <c r="B188" s="80"/>
      <c r="C188" s="81"/>
      <c r="D188" s="21"/>
      <c r="E188" s="21"/>
      <c r="F188" s="44"/>
      <c r="G188" s="70">
        <f>SUM(E188*F188)</f>
        <v>0</v>
      </c>
      <c r="H188" s="6"/>
      <c r="I188" s="48"/>
      <c r="J188" s="39"/>
      <c r="K188" s="40"/>
      <c r="L188" s="50"/>
      <c r="M188" s="48"/>
    </row>
    <row r="189" spans="1:13" s="27" customFormat="1" ht="17.25">
      <c r="A189" s="6"/>
      <c r="B189" s="80"/>
      <c r="C189" s="81"/>
      <c r="D189" s="21"/>
      <c r="E189" s="21"/>
      <c r="F189" s="44"/>
      <c r="G189" s="70">
        <f>SUM(E189*F189)</f>
        <v>0</v>
      </c>
      <c r="H189" s="6"/>
      <c r="I189" s="48"/>
      <c r="J189" s="39"/>
      <c r="K189" s="40"/>
      <c r="L189" s="50"/>
      <c r="M189" s="48"/>
    </row>
    <row r="190" spans="1:13" s="27" customFormat="1" ht="17.25">
      <c r="A190" s="6"/>
      <c r="B190" s="33">
        <v>76</v>
      </c>
      <c r="C190" s="76" t="s">
        <v>130</v>
      </c>
      <c r="D190" s="33"/>
      <c r="E190" s="33"/>
      <c r="F190" s="43"/>
      <c r="G190" s="42">
        <f>SUM(G191:G193)</f>
        <v>0</v>
      </c>
      <c r="H190" s="6"/>
      <c r="I190" s="48"/>
      <c r="J190" s="39" t="s">
        <v>130</v>
      </c>
      <c r="K190" s="40"/>
      <c r="L190" s="50">
        <f t="shared" si="5"/>
        <v>0</v>
      </c>
      <c r="M190" s="48"/>
    </row>
    <row r="191" spans="1:13" s="27" customFormat="1" ht="17.25">
      <c r="A191" s="6"/>
      <c r="B191" s="21"/>
      <c r="C191" s="79"/>
      <c r="D191" s="22"/>
      <c r="E191" s="22"/>
      <c r="F191" s="41"/>
      <c r="G191" s="70">
        <f>SUM(E191*F191)</f>
        <v>0</v>
      </c>
      <c r="H191" s="6"/>
      <c r="I191" s="48"/>
      <c r="J191" s="39" t="s">
        <v>131</v>
      </c>
      <c r="K191" s="40"/>
      <c r="L191" s="50">
        <f t="shared" si="5"/>
        <v>0</v>
      </c>
      <c r="M191" s="48"/>
    </row>
    <row r="192" spans="1:13" s="27" customFormat="1" ht="17.25">
      <c r="A192" s="6"/>
      <c r="B192" s="21"/>
      <c r="C192" s="79"/>
      <c r="D192" s="22"/>
      <c r="E192" s="22"/>
      <c r="F192" s="41"/>
      <c r="G192" s="70">
        <f>SUM(E192*F192)</f>
        <v>0</v>
      </c>
      <c r="H192" s="6"/>
      <c r="I192" s="48"/>
      <c r="J192" s="39" t="s">
        <v>132</v>
      </c>
      <c r="K192" s="40"/>
      <c r="L192" s="50">
        <f t="shared" si="5"/>
        <v>0</v>
      </c>
      <c r="M192" s="48"/>
    </row>
    <row r="193" spans="1:13" s="27" customFormat="1" ht="17.25">
      <c r="A193" s="6"/>
      <c r="B193" s="21"/>
      <c r="C193" s="79"/>
      <c r="D193" s="22"/>
      <c r="E193" s="22"/>
      <c r="F193" s="41"/>
      <c r="G193" s="70">
        <f>SUM(E193*F193)</f>
        <v>0</v>
      </c>
      <c r="H193" s="6"/>
      <c r="I193" s="48"/>
      <c r="J193" s="39" t="s">
        <v>133</v>
      </c>
      <c r="K193" s="40"/>
      <c r="L193" s="50">
        <f t="shared" si="5"/>
        <v>0</v>
      </c>
      <c r="M193" s="48"/>
    </row>
    <row r="194" spans="1:13" s="27" customFormat="1" ht="17.25">
      <c r="A194" s="6"/>
      <c r="B194" s="33">
        <v>77</v>
      </c>
      <c r="C194" s="76" t="s">
        <v>134</v>
      </c>
      <c r="D194" s="33"/>
      <c r="E194" s="33"/>
      <c r="F194" s="43"/>
      <c r="G194" s="42">
        <f>SUM(G195:G197)</f>
        <v>0</v>
      </c>
      <c r="H194" s="6"/>
      <c r="I194" s="48"/>
      <c r="J194" s="39" t="s">
        <v>134</v>
      </c>
      <c r="K194" s="40"/>
      <c r="L194" s="50">
        <f t="shared" si="5"/>
        <v>0</v>
      </c>
      <c r="M194" s="48"/>
    </row>
    <row r="195" spans="1:13" s="27" customFormat="1" ht="17.25">
      <c r="A195" s="6"/>
      <c r="B195" s="21"/>
      <c r="C195" s="79"/>
      <c r="D195" s="22"/>
      <c r="E195" s="22"/>
      <c r="F195" s="41"/>
      <c r="G195" s="70">
        <f>SUM(E195*F195)</f>
        <v>0</v>
      </c>
      <c r="H195" s="6"/>
      <c r="I195" s="48"/>
      <c r="J195" s="39" t="s">
        <v>135</v>
      </c>
      <c r="K195" s="40"/>
      <c r="L195" s="50">
        <f t="shared" si="5"/>
        <v>0</v>
      </c>
      <c r="M195" s="48"/>
    </row>
    <row r="196" spans="1:13" s="27" customFormat="1" ht="17.25">
      <c r="A196" s="6"/>
      <c r="B196" s="21"/>
      <c r="C196" s="79"/>
      <c r="D196" s="22"/>
      <c r="E196" s="22"/>
      <c r="F196" s="41"/>
      <c r="G196" s="70">
        <f>SUM(E196*F196)</f>
        <v>0</v>
      </c>
      <c r="H196" s="6"/>
      <c r="I196" s="48"/>
      <c r="J196" s="39" t="s">
        <v>136</v>
      </c>
      <c r="K196" s="40"/>
      <c r="L196" s="50">
        <f t="shared" si="5"/>
        <v>0</v>
      </c>
      <c r="M196" s="48"/>
    </row>
    <row r="197" spans="1:13" s="27" customFormat="1" ht="17.25">
      <c r="A197" s="6"/>
      <c r="B197" s="21"/>
      <c r="C197" s="79"/>
      <c r="D197" s="22"/>
      <c r="E197" s="22"/>
      <c r="F197" s="41"/>
      <c r="G197" s="70">
        <f>SUM(E197*F197)</f>
        <v>0</v>
      </c>
      <c r="H197" s="6"/>
      <c r="I197" s="48"/>
      <c r="J197" s="39" t="s">
        <v>137</v>
      </c>
      <c r="K197" s="40"/>
      <c r="L197" s="50">
        <f t="shared" si="5"/>
        <v>0</v>
      </c>
      <c r="M197" s="48"/>
    </row>
    <row r="198" spans="1:13" s="27" customFormat="1" ht="17.25">
      <c r="A198" s="6"/>
      <c r="B198" s="33">
        <v>8</v>
      </c>
      <c r="C198" s="67" t="s">
        <v>247</v>
      </c>
      <c r="D198" s="33"/>
      <c r="E198" s="33"/>
      <c r="F198" s="43"/>
      <c r="G198" s="42">
        <f>SUM(G199,G203,G207,G211,G215)</f>
        <v>0</v>
      </c>
      <c r="H198" s="6"/>
      <c r="I198" s="48"/>
      <c r="J198" s="39" t="s">
        <v>172</v>
      </c>
      <c r="K198" s="40"/>
      <c r="L198" s="50">
        <f t="shared" si="5"/>
        <v>0</v>
      </c>
      <c r="M198" s="48"/>
    </row>
    <row r="199" spans="1:13" s="27" customFormat="1" ht="16.5" customHeight="1">
      <c r="A199" s="6"/>
      <c r="B199" s="33">
        <v>81</v>
      </c>
      <c r="C199" s="76" t="s">
        <v>138</v>
      </c>
      <c r="D199" s="33"/>
      <c r="E199" s="33"/>
      <c r="F199" s="43"/>
      <c r="G199" s="42">
        <f>SUM(G200:G202)</f>
        <v>0</v>
      </c>
      <c r="H199" s="6"/>
      <c r="I199" s="48"/>
      <c r="J199" s="39" t="s">
        <v>138</v>
      </c>
      <c r="K199" s="40"/>
      <c r="L199" s="50">
        <f t="shared" si="5"/>
        <v>0</v>
      </c>
      <c r="M199" s="48"/>
    </row>
    <row r="200" spans="1:13" s="27" customFormat="1" ht="17.25">
      <c r="A200" s="6"/>
      <c r="B200" s="21"/>
      <c r="C200" s="79"/>
      <c r="D200" s="22"/>
      <c r="E200" s="22"/>
      <c r="F200" s="41"/>
      <c r="G200" s="70">
        <f>SUM(E200*F200)</f>
        <v>0</v>
      </c>
      <c r="H200" s="6"/>
      <c r="I200" s="48"/>
      <c r="J200" s="39" t="s">
        <v>139</v>
      </c>
      <c r="K200" s="40"/>
      <c r="L200" s="50">
        <f t="shared" si="5"/>
        <v>0</v>
      </c>
      <c r="M200" s="48"/>
    </row>
    <row r="201" spans="1:13" s="27" customFormat="1" ht="17.25">
      <c r="A201" s="6"/>
      <c r="B201" s="21"/>
      <c r="C201" s="79"/>
      <c r="D201" s="22"/>
      <c r="E201" s="22"/>
      <c r="F201" s="41"/>
      <c r="G201" s="70">
        <f>SUM(E201*F201)</f>
        <v>0</v>
      </c>
      <c r="H201" s="6"/>
      <c r="I201" s="48"/>
      <c r="J201" s="39" t="s">
        <v>140</v>
      </c>
      <c r="K201" s="40"/>
      <c r="L201" s="50">
        <f t="shared" si="5"/>
        <v>0</v>
      </c>
      <c r="M201" s="48"/>
    </row>
    <row r="202" spans="1:13" s="27" customFormat="1" ht="17.25">
      <c r="A202" s="6"/>
      <c r="B202" s="21"/>
      <c r="C202" s="79"/>
      <c r="D202" s="22"/>
      <c r="E202" s="22"/>
      <c r="F202" s="41"/>
      <c r="G202" s="70">
        <f>SUM(E202*F202)</f>
        <v>0</v>
      </c>
      <c r="H202" s="6"/>
      <c r="I202" s="48"/>
      <c r="J202" s="39" t="s">
        <v>141</v>
      </c>
      <c r="K202" s="40"/>
      <c r="L202" s="50">
        <f t="shared" si="5"/>
        <v>0</v>
      </c>
      <c r="M202" s="48"/>
    </row>
    <row r="203" spans="1:13" s="27" customFormat="1" ht="17.25">
      <c r="A203" s="6"/>
      <c r="B203" s="33">
        <v>82</v>
      </c>
      <c r="C203" s="76" t="s">
        <v>142</v>
      </c>
      <c r="D203" s="33"/>
      <c r="E203" s="33"/>
      <c r="F203" s="43"/>
      <c r="G203" s="42">
        <f>SUM(G204:G206)</f>
        <v>0</v>
      </c>
      <c r="H203" s="6"/>
      <c r="I203" s="48"/>
      <c r="J203" s="39" t="s">
        <v>142</v>
      </c>
      <c r="K203" s="40"/>
      <c r="L203" s="50">
        <f t="shared" si="5"/>
        <v>0</v>
      </c>
      <c r="M203" s="48"/>
    </row>
    <row r="204" spans="1:13" s="27" customFormat="1" ht="17.25">
      <c r="A204" s="6"/>
      <c r="B204" s="21"/>
      <c r="C204" s="79"/>
      <c r="D204" s="22"/>
      <c r="E204" s="22"/>
      <c r="F204" s="41"/>
      <c r="G204" s="70">
        <f>SUM(E204*F204)</f>
        <v>0</v>
      </c>
      <c r="H204" s="6"/>
      <c r="I204" s="48"/>
      <c r="J204" s="39" t="s">
        <v>143</v>
      </c>
      <c r="K204" s="40"/>
      <c r="L204" s="50">
        <f t="shared" si="5"/>
        <v>0</v>
      </c>
      <c r="M204" s="48"/>
    </row>
    <row r="205" spans="1:13" s="27" customFormat="1" ht="17.25">
      <c r="A205" s="6"/>
      <c r="B205" s="21"/>
      <c r="C205" s="79"/>
      <c r="D205" s="22"/>
      <c r="E205" s="22"/>
      <c r="F205" s="41"/>
      <c r="G205" s="70">
        <f>SUM(E205*F205)</f>
        <v>0</v>
      </c>
      <c r="H205" s="6"/>
      <c r="I205" s="48"/>
      <c r="J205" s="39" t="s">
        <v>144</v>
      </c>
      <c r="K205" s="40"/>
      <c r="L205" s="50">
        <f t="shared" si="5"/>
        <v>0</v>
      </c>
      <c r="M205" s="48"/>
    </row>
    <row r="206" spans="1:13" s="27" customFormat="1" ht="17.25">
      <c r="A206" s="6"/>
      <c r="B206" s="21"/>
      <c r="C206" s="79"/>
      <c r="D206" s="22"/>
      <c r="E206" s="22"/>
      <c r="F206" s="41"/>
      <c r="G206" s="70">
        <f>SUM(E206*F206)</f>
        <v>0</v>
      </c>
      <c r="H206" s="6"/>
      <c r="I206" s="48"/>
      <c r="J206" s="39" t="s">
        <v>145</v>
      </c>
      <c r="K206" s="40"/>
      <c r="L206" s="50">
        <f t="shared" si="5"/>
        <v>0</v>
      </c>
      <c r="M206" s="48"/>
    </row>
    <row r="207" spans="1:13" s="27" customFormat="1" ht="17.25">
      <c r="A207" s="6"/>
      <c r="B207" s="33">
        <v>83</v>
      </c>
      <c r="C207" s="76" t="s">
        <v>146</v>
      </c>
      <c r="D207" s="33"/>
      <c r="E207" s="33"/>
      <c r="F207" s="43"/>
      <c r="G207" s="42">
        <f>SUM(G208:G210)</f>
        <v>0</v>
      </c>
      <c r="H207" s="6"/>
      <c r="I207" s="48"/>
      <c r="J207" s="39" t="s">
        <v>146</v>
      </c>
      <c r="K207" s="40"/>
      <c r="L207" s="50">
        <f t="shared" si="5"/>
        <v>0</v>
      </c>
      <c r="M207" s="48"/>
    </row>
    <row r="208" spans="1:13" s="27" customFormat="1" ht="17.25">
      <c r="A208" s="6"/>
      <c r="B208" s="80"/>
      <c r="C208" s="81"/>
      <c r="D208" s="21"/>
      <c r="E208" s="21"/>
      <c r="F208" s="44"/>
      <c r="G208" s="70">
        <f>SUM(E208*F208)</f>
        <v>0</v>
      </c>
      <c r="H208" s="6"/>
      <c r="I208" s="48"/>
      <c r="J208" s="39"/>
      <c r="K208" s="40"/>
      <c r="L208" s="50">
        <f t="shared" si="5"/>
        <v>0</v>
      </c>
      <c r="M208" s="48"/>
    </row>
    <row r="209" spans="1:13" s="27" customFormat="1" ht="17.25">
      <c r="A209" s="6"/>
      <c r="B209" s="80"/>
      <c r="C209" s="81"/>
      <c r="D209" s="21"/>
      <c r="E209" s="21"/>
      <c r="F209" s="44"/>
      <c r="G209" s="70">
        <f>SUM(E209*F209)</f>
        <v>0</v>
      </c>
      <c r="H209" s="6"/>
      <c r="I209" s="48"/>
      <c r="J209" s="39"/>
      <c r="K209" s="40"/>
      <c r="L209" s="50"/>
      <c r="M209" s="48"/>
    </row>
    <row r="210" spans="1:13" s="27" customFormat="1" ht="17.25">
      <c r="A210" s="6"/>
      <c r="B210" s="80"/>
      <c r="C210" s="81"/>
      <c r="D210" s="21"/>
      <c r="E210" s="21"/>
      <c r="F210" s="44"/>
      <c r="G210" s="70">
        <f>SUM(E210*F210)</f>
        <v>0</v>
      </c>
      <c r="H210" s="6"/>
      <c r="I210" s="48"/>
      <c r="J210" s="39"/>
      <c r="K210" s="40"/>
      <c r="L210" s="50"/>
      <c r="M210" s="48"/>
    </row>
    <row r="211" spans="1:13" s="27" customFormat="1" ht="17.25">
      <c r="A211" s="6"/>
      <c r="B211" s="33">
        <v>84</v>
      </c>
      <c r="C211" s="76" t="s">
        <v>147</v>
      </c>
      <c r="D211" s="33"/>
      <c r="E211" s="33"/>
      <c r="F211" s="43"/>
      <c r="G211" s="42">
        <f>SUM(G212:G214)</f>
        <v>0</v>
      </c>
      <c r="H211" s="6"/>
      <c r="I211" s="48"/>
      <c r="J211" s="39" t="s">
        <v>147</v>
      </c>
      <c r="K211" s="40"/>
      <c r="L211" s="50">
        <f t="shared" si="5"/>
        <v>0</v>
      </c>
      <c r="M211" s="48"/>
    </row>
    <row r="212" spans="1:13" s="27" customFormat="1" ht="17.25">
      <c r="A212" s="6"/>
      <c r="B212" s="21"/>
      <c r="C212" s="79"/>
      <c r="D212" s="22"/>
      <c r="E212" s="22"/>
      <c r="F212" s="41"/>
      <c r="G212" s="70">
        <f>SUM(E212*F212)</f>
        <v>0</v>
      </c>
      <c r="H212" s="6"/>
      <c r="I212" s="48"/>
      <c r="J212" s="39" t="s">
        <v>148</v>
      </c>
      <c r="K212" s="40"/>
      <c r="L212" s="50">
        <f aca="true" t="shared" si="6" ref="L212:L218">G212</f>
        <v>0</v>
      </c>
      <c r="M212" s="48"/>
    </row>
    <row r="213" spans="1:13" s="27" customFormat="1" ht="17.25">
      <c r="A213" s="6"/>
      <c r="B213" s="21"/>
      <c r="C213" s="79"/>
      <c r="D213" s="22"/>
      <c r="E213" s="22"/>
      <c r="F213" s="41"/>
      <c r="G213" s="70">
        <f>SUM(E213*F213)</f>
        <v>0</v>
      </c>
      <c r="H213" s="6"/>
      <c r="I213" s="48"/>
      <c r="J213" s="39" t="s">
        <v>149</v>
      </c>
      <c r="K213" s="40"/>
      <c r="L213" s="50">
        <f t="shared" si="6"/>
        <v>0</v>
      </c>
      <c r="M213" s="48"/>
    </row>
    <row r="214" spans="1:13" s="27" customFormat="1" ht="17.25">
      <c r="A214" s="6"/>
      <c r="B214" s="21"/>
      <c r="C214" s="79"/>
      <c r="D214" s="22"/>
      <c r="E214" s="22"/>
      <c r="F214" s="41"/>
      <c r="G214" s="70">
        <f>SUM(E214*F214)</f>
        <v>0</v>
      </c>
      <c r="H214" s="6"/>
      <c r="I214" s="48"/>
      <c r="J214" s="39" t="s">
        <v>150</v>
      </c>
      <c r="K214" s="40"/>
      <c r="L214" s="50">
        <f t="shared" si="6"/>
        <v>0</v>
      </c>
      <c r="M214" s="48"/>
    </row>
    <row r="215" spans="1:13" s="27" customFormat="1" ht="17.25">
      <c r="A215" s="6"/>
      <c r="B215" s="33">
        <v>85</v>
      </c>
      <c r="C215" s="76" t="s">
        <v>151</v>
      </c>
      <c r="D215" s="33"/>
      <c r="E215" s="33"/>
      <c r="F215" s="43"/>
      <c r="G215" s="42">
        <f>SUM(G216:G218)</f>
        <v>0</v>
      </c>
      <c r="H215" s="6"/>
      <c r="I215" s="48"/>
      <c r="J215" s="39" t="s">
        <v>151</v>
      </c>
      <c r="K215" s="40"/>
      <c r="L215" s="50">
        <f t="shared" si="6"/>
        <v>0</v>
      </c>
      <c r="M215" s="48"/>
    </row>
    <row r="216" spans="1:13" s="27" customFormat="1" ht="17.25">
      <c r="A216" s="6"/>
      <c r="B216" s="21"/>
      <c r="C216" s="79"/>
      <c r="D216" s="22"/>
      <c r="E216" s="22"/>
      <c r="F216" s="41"/>
      <c r="G216" s="70">
        <f>SUM(E216*F216)</f>
        <v>0</v>
      </c>
      <c r="H216" s="6"/>
      <c r="I216" s="48"/>
      <c r="J216" s="39" t="s">
        <v>152</v>
      </c>
      <c r="K216" s="40"/>
      <c r="L216" s="50">
        <f t="shared" si="6"/>
        <v>0</v>
      </c>
      <c r="M216" s="48"/>
    </row>
    <row r="217" spans="1:13" s="27" customFormat="1" ht="17.25">
      <c r="A217" s="6"/>
      <c r="B217" s="21"/>
      <c r="C217" s="79"/>
      <c r="D217" s="22"/>
      <c r="E217" s="22"/>
      <c r="F217" s="41"/>
      <c r="G217" s="70">
        <f>SUM(E217*F217)</f>
        <v>0</v>
      </c>
      <c r="H217" s="6"/>
      <c r="I217" s="48"/>
      <c r="J217" s="39" t="s">
        <v>153</v>
      </c>
      <c r="K217" s="40"/>
      <c r="L217" s="50">
        <f t="shared" si="6"/>
        <v>0</v>
      </c>
      <c r="M217" s="48"/>
    </row>
    <row r="218" spans="1:13" s="27" customFormat="1" ht="17.25">
      <c r="A218" s="6"/>
      <c r="B218" s="21"/>
      <c r="C218" s="79"/>
      <c r="D218" s="22"/>
      <c r="E218" s="22"/>
      <c r="F218" s="41"/>
      <c r="G218" s="70">
        <f>SUM(E218*F218)</f>
        <v>0</v>
      </c>
      <c r="H218" s="6"/>
      <c r="I218" s="48"/>
      <c r="J218" s="39" t="s">
        <v>154</v>
      </c>
      <c r="K218" s="40"/>
      <c r="L218" s="50">
        <f t="shared" si="6"/>
        <v>0</v>
      </c>
      <c r="M218" s="48"/>
    </row>
  </sheetData>
  <sheetProtection formatCells="0" formatColumns="0" formatRows="0" insertColumns="0" insertRows="0" insertHyperlinks="0" deleteColumns="0" deleteRows="0" sort="0" autoFilter="0" pivotTables="0"/>
  <mergeCells count="34">
    <mergeCell ref="B6:G6"/>
    <mergeCell ref="B9:G9"/>
    <mergeCell ref="E12:G12"/>
    <mergeCell ref="E10:G10"/>
    <mergeCell ref="B10:D10"/>
    <mergeCell ref="B12:D12"/>
    <mergeCell ref="E11:G11"/>
    <mergeCell ref="B11:D11"/>
    <mergeCell ref="B24:D24"/>
    <mergeCell ref="E21:G21"/>
    <mergeCell ref="B18:G18"/>
    <mergeCell ref="B22:G22"/>
    <mergeCell ref="B8:D8"/>
    <mergeCell ref="E8:G8"/>
    <mergeCell ref="E14:G14"/>
    <mergeCell ref="B13:D13"/>
    <mergeCell ref="E13:G13"/>
    <mergeCell ref="B19:D19"/>
    <mergeCell ref="B30:C30"/>
    <mergeCell ref="B21:D21"/>
    <mergeCell ref="B29:C29"/>
    <mergeCell ref="E20:G20"/>
    <mergeCell ref="B20:D20"/>
    <mergeCell ref="B16:D16"/>
    <mergeCell ref="E24:G24"/>
    <mergeCell ref="B23:D23"/>
    <mergeCell ref="E23:G23"/>
    <mergeCell ref="B17:D17"/>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6:G6" location="Kasutusjuhend!C6" display="HINNAPAKKUMUS 1"/>
  </hyperlinks>
  <printOptions/>
  <pageMargins left="0.7" right="0.7" top="0.75" bottom="0.75" header="0.3" footer="0.3"/>
  <pageSetup fitToHeight="0" fitToWidth="1" horizontalDpi="600" verticalDpi="600" orientation="portrait" paperSize="9" scale="58" r:id="rId1"/>
  <ignoredErrors>
    <ignoredError sqref="L27:L29 L2 L22:L25 L31:L44 L56:L57 L48:L55 L61:L73 L77:L144 L148:L182 L186 L190:L207 L211:L218 L13:L21 L3:L10 G27:G35 G216:G218 G45:G47" unlockedFormula="1"/>
    <ignoredError sqref="G48:G215 G36:G44" formula="1" unlockedFormula="1"/>
  </ignoredErrors>
</worksheet>
</file>

<file path=xl/worksheets/sheet2.xml><?xml version="1.0" encoding="utf-8"?>
<worksheet xmlns="http://schemas.openxmlformats.org/spreadsheetml/2006/main" xmlns:r="http://schemas.openxmlformats.org/officeDocument/2006/relationships">
  <sheetPr codeName="Sheet1"/>
  <dimension ref="A2:G79"/>
  <sheetViews>
    <sheetView zoomScalePageLayoutView="0" workbookViewId="0" topLeftCell="A1">
      <selection activeCell="F6" sqref="F6"/>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7.25">
      <c r="A2" s="101" t="s">
        <v>161</v>
      </c>
      <c r="B2" s="101"/>
      <c r="C2" s="101"/>
      <c r="D2" s="7"/>
      <c r="E2" s="7"/>
      <c r="F2" s="7"/>
      <c r="G2" s="7"/>
    </row>
    <row r="4" spans="1:7" s="10" customFormat="1" ht="170.25" customHeight="1">
      <c r="A4" s="102" t="s">
        <v>273</v>
      </c>
      <c r="B4" s="102"/>
      <c r="C4" s="102"/>
      <c r="D4" s="9"/>
      <c r="E4" s="9"/>
      <c r="F4" s="9"/>
      <c r="G4" s="9"/>
    </row>
    <row r="5" spans="1:7" s="10" customFormat="1" ht="106.5" customHeight="1">
      <c r="A5" s="103" t="s">
        <v>274</v>
      </c>
      <c r="B5" s="104"/>
      <c r="C5" s="104"/>
      <c r="D5" s="9"/>
      <c r="E5" s="9"/>
      <c r="F5" s="9"/>
      <c r="G5" s="9"/>
    </row>
    <row r="6" spans="1:7" s="10" customFormat="1" ht="27" customHeight="1">
      <c r="A6" s="105" t="s">
        <v>275</v>
      </c>
      <c r="B6" s="105"/>
      <c r="C6" s="105"/>
      <c r="D6" s="9"/>
      <c r="E6" s="9"/>
      <c r="F6" s="9"/>
      <c r="G6" s="9"/>
    </row>
    <row r="8" spans="1:3" ht="17.25">
      <c r="A8" s="4">
        <v>1</v>
      </c>
      <c r="B8" s="5" t="s">
        <v>173</v>
      </c>
      <c r="C8" s="5" t="s">
        <v>174</v>
      </c>
    </row>
    <row r="9" spans="1:3" s="12" customFormat="1" ht="17.25">
      <c r="A9" s="11"/>
      <c r="B9" s="11" t="s">
        <v>162</v>
      </c>
      <c r="C9" s="11"/>
    </row>
    <row r="10" spans="1:3" s="12" customFormat="1" ht="17.25">
      <c r="A10" s="11"/>
      <c r="B10" s="11" t="s">
        <v>210</v>
      </c>
      <c r="C10" s="11"/>
    </row>
    <row r="11" spans="1:3" ht="17.25">
      <c r="A11" s="3"/>
      <c r="B11" s="11" t="s">
        <v>4</v>
      </c>
      <c r="C11" s="11"/>
    </row>
    <row r="12" spans="1:3" ht="17.25">
      <c r="A12" s="3"/>
      <c r="B12" s="61" t="s">
        <v>269</v>
      </c>
      <c r="C12" s="61"/>
    </row>
    <row r="13" spans="1:3" ht="17.25">
      <c r="A13" s="3"/>
      <c r="B13" s="11" t="s">
        <v>164</v>
      </c>
      <c r="C13" s="13"/>
    </row>
    <row r="14" spans="1:3" ht="17.25">
      <c r="A14" s="3"/>
      <c r="B14" s="11" t="s">
        <v>6</v>
      </c>
      <c r="C14" s="13"/>
    </row>
    <row r="15" spans="1:3" ht="17.25">
      <c r="A15" s="3"/>
      <c r="B15" s="11" t="s">
        <v>155</v>
      </c>
      <c r="C15" s="13"/>
    </row>
    <row r="16" spans="1:3" ht="34.5">
      <c r="A16" s="3"/>
      <c r="B16" s="11" t="s">
        <v>163</v>
      </c>
      <c r="C16" s="14" t="s">
        <v>211</v>
      </c>
    </row>
    <row r="17" spans="1:3" ht="17.25">
      <c r="A17" s="3"/>
      <c r="B17" s="11" t="s">
        <v>7</v>
      </c>
      <c r="C17" s="13"/>
    </row>
    <row r="18" spans="1:3" ht="17.25">
      <c r="A18" s="3"/>
      <c r="B18" s="11" t="s">
        <v>8</v>
      </c>
      <c r="C18" s="13"/>
    </row>
    <row r="19" spans="1:3" ht="17.25">
      <c r="A19" s="3"/>
      <c r="B19" s="11" t="s">
        <v>9</v>
      </c>
      <c r="C19" s="13"/>
    </row>
    <row r="20" spans="1:5" s="12" customFormat="1" ht="17.25">
      <c r="A20" s="11"/>
      <c r="B20" s="11" t="s">
        <v>175</v>
      </c>
      <c r="C20" s="11"/>
      <c r="E20" s="15"/>
    </row>
    <row r="21" spans="1:3" ht="16.5" customHeight="1">
      <c r="A21" s="1"/>
      <c r="B21" s="16" t="s">
        <v>178</v>
      </c>
      <c r="C21" s="13" t="s">
        <v>179</v>
      </c>
    </row>
    <row r="22" spans="1:3" ht="34.5">
      <c r="A22" s="1"/>
      <c r="B22" s="16" t="s">
        <v>3</v>
      </c>
      <c r="C22" s="14" t="s">
        <v>176</v>
      </c>
    </row>
    <row r="23" spans="1:3" ht="17.25">
      <c r="A23" s="1"/>
      <c r="B23" s="16" t="s">
        <v>2</v>
      </c>
      <c r="C23" s="13" t="s">
        <v>177</v>
      </c>
    </row>
    <row r="24" spans="1:3" ht="17.25">
      <c r="A24" s="2"/>
      <c r="B24" s="16" t="s">
        <v>212</v>
      </c>
      <c r="C24" s="13" t="s">
        <v>214</v>
      </c>
    </row>
    <row r="25" spans="1:3" ht="34.5">
      <c r="A25" s="2"/>
      <c r="B25" s="16" t="s">
        <v>213</v>
      </c>
      <c r="C25" s="14" t="s">
        <v>215</v>
      </c>
    </row>
    <row r="26" spans="1:3" ht="17.25">
      <c r="A26" s="60"/>
      <c r="B26" s="60" t="s">
        <v>180</v>
      </c>
      <c r="C26" s="60"/>
    </row>
    <row r="27" spans="1:3" ht="17.25">
      <c r="A27" s="3"/>
      <c r="B27" s="16" t="s">
        <v>181</v>
      </c>
      <c r="C27" s="14"/>
    </row>
    <row r="28" spans="1:3" ht="17.25">
      <c r="A28" s="3"/>
      <c r="B28" s="16" t="s">
        <v>182</v>
      </c>
      <c r="C28" s="14"/>
    </row>
    <row r="29" spans="1:3" ht="17.25">
      <c r="A29" s="3"/>
      <c r="B29" s="16" t="s">
        <v>236</v>
      </c>
      <c r="C29" s="14"/>
    </row>
    <row r="30" spans="1:3" ht="17.25">
      <c r="A30" s="3"/>
      <c r="B30" s="16" t="s">
        <v>237</v>
      </c>
      <c r="C30" s="14"/>
    </row>
    <row r="31" spans="1:3" ht="17.25">
      <c r="A31" s="3"/>
      <c r="B31" s="16" t="s">
        <v>238</v>
      </c>
      <c r="C31" s="14"/>
    </row>
    <row r="32" spans="1:3" ht="17.25">
      <c r="A32" s="3"/>
      <c r="B32" s="16" t="s">
        <v>239</v>
      </c>
      <c r="C32" s="14"/>
    </row>
    <row r="33" spans="1:3" ht="17.25">
      <c r="A33" s="60"/>
      <c r="B33" s="60" t="s">
        <v>183</v>
      </c>
      <c r="C33" s="60"/>
    </row>
    <row r="34" spans="1:3" ht="17.25">
      <c r="A34" s="3"/>
      <c r="B34" s="16" t="s">
        <v>184</v>
      </c>
      <c r="C34" s="14"/>
    </row>
    <row r="35" spans="1:3" ht="17.25">
      <c r="A35" s="3"/>
      <c r="B35" s="16" t="s">
        <v>185</v>
      </c>
      <c r="C35" s="14"/>
    </row>
    <row r="36" spans="1:3" ht="17.25">
      <c r="A36" s="3"/>
      <c r="B36" s="16" t="s">
        <v>186</v>
      </c>
      <c r="C36" s="14"/>
    </row>
    <row r="37" spans="1:3" ht="17.25">
      <c r="A37" s="3"/>
      <c r="B37" s="16" t="s">
        <v>187</v>
      </c>
      <c r="C37" s="14"/>
    </row>
    <row r="38" spans="1:3" ht="17.25">
      <c r="A38" s="3"/>
      <c r="B38" s="16" t="s">
        <v>188</v>
      </c>
      <c r="C38" s="14"/>
    </row>
    <row r="39" spans="1:3" ht="17.25">
      <c r="A39" s="60"/>
      <c r="B39" s="60" t="s">
        <v>189</v>
      </c>
      <c r="C39" s="60"/>
    </row>
    <row r="40" spans="1:3" ht="17.25">
      <c r="A40" s="3"/>
      <c r="B40" s="16" t="s">
        <v>190</v>
      </c>
      <c r="C40" s="14"/>
    </row>
    <row r="41" spans="1:3" ht="17.25">
      <c r="A41" s="3"/>
      <c r="B41" s="16" t="s">
        <v>191</v>
      </c>
      <c r="C41" s="14"/>
    </row>
    <row r="42" spans="1:3" ht="17.25">
      <c r="A42" s="3"/>
      <c r="B42" s="16" t="s">
        <v>192</v>
      </c>
      <c r="C42" s="14"/>
    </row>
    <row r="43" spans="1:3" ht="17.25">
      <c r="A43" s="3"/>
      <c r="B43" s="16" t="s">
        <v>193</v>
      </c>
      <c r="C43" s="14"/>
    </row>
    <row r="44" spans="1:3" ht="17.25">
      <c r="A44" s="3"/>
      <c r="B44" s="16" t="s">
        <v>194</v>
      </c>
      <c r="C44" s="14"/>
    </row>
    <row r="45" spans="1:3" ht="17.25">
      <c r="A45" s="60"/>
      <c r="B45" s="60" t="s">
        <v>195</v>
      </c>
      <c r="C45" s="60"/>
    </row>
    <row r="46" spans="1:3" ht="17.25">
      <c r="A46" s="3"/>
      <c r="B46" s="16" t="s">
        <v>196</v>
      </c>
      <c r="C46" s="14"/>
    </row>
    <row r="47" spans="1:3" ht="17.25">
      <c r="A47" s="3"/>
      <c r="B47" s="16" t="s">
        <v>197</v>
      </c>
      <c r="C47" s="14"/>
    </row>
    <row r="48" spans="1:3" ht="17.25">
      <c r="A48" s="3"/>
      <c r="B48" s="16" t="s">
        <v>198</v>
      </c>
      <c r="C48" s="14"/>
    </row>
    <row r="49" spans="1:3" ht="17.25">
      <c r="A49" s="3"/>
      <c r="B49" s="16" t="s">
        <v>199</v>
      </c>
      <c r="C49" s="14"/>
    </row>
    <row r="50" spans="1:3" ht="17.25">
      <c r="A50" s="3"/>
      <c r="B50" s="16" t="s">
        <v>200</v>
      </c>
      <c r="C50" s="14"/>
    </row>
    <row r="51" spans="1:3" ht="17.25">
      <c r="A51" s="3"/>
      <c r="B51" s="16" t="s">
        <v>201</v>
      </c>
      <c r="C51" s="14"/>
    </row>
    <row r="52" spans="1:3" ht="17.25">
      <c r="A52" s="60"/>
      <c r="B52" s="60" t="s">
        <v>202</v>
      </c>
      <c r="C52" s="60"/>
    </row>
    <row r="53" spans="1:3" ht="17.25">
      <c r="A53" s="3"/>
      <c r="B53" s="16" t="s">
        <v>203</v>
      </c>
      <c r="C53" s="14"/>
    </row>
    <row r="54" spans="1:3" ht="17.25">
      <c r="A54" s="3"/>
      <c r="B54" s="16" t="s">
        <v>204</v>
      </c>
      <c r="C54" s="14"/>
    </row>
    <row r="55" spans="1:3" ht="17.25">
      <c r="A55" s="3"/>
      <c r="B55" s="16" t="s">
        <v>205</v>
      </c>
      <c r="C55" s="14"/>
    </row>
    <row r="56" spans="1:3" ht="17.25">
      <c r="A56" s="3"/>
      <c r="B56" s="16" t="s">
        <v>206</v>
      </c>
      <c r="C56" s="14"/>
    </row>
    <row r="57" spans="1:3" ht="17.25">
      <c r="A57" s="3"/>
      <c r="B57" s="16" t="s">
        <v>207</v>
      </c>
      <c r="C57" s="14"/>
    </row>
    <row r="58" spans="1:3" ht="17.25">
      <c r="A58" s="3"/>
      <c r="B58" s="16" t="s">
        <v>208</v>
      </c>
      <c r="C58" s="14"/>
    </row>
    <row r="59" spans="1:3" ht="17.25">
      <c r="A59" s="3"/>
      <c r="B59" s="16" t="s">
        <v>209</v>
      </c>
      <c r="C59" s="14"/>
    </row>
    <row r="60" spans="1:3" ht="17.25">
      <c r="A60" s="60"/>
      <c r="B60" s="60" t="s">
        <v>248</v>
      </c>
      <c r="C60" s="60"/>
    </row>
    <row r="61" spans="1:3" ht="17.25">
      <c r="A61" s="3"/>
      <c r="B61" s="16" t="s">
        <v>249</v>
      </c>
      <c r="C61" s="14"/>
    </row>
    <row r="62" spans="1:3" ht="17.25">
      <c r="A62" s="3"/>
      <c r="B62" s="16" t="s">
        <v>250</v>
      </c>
      <c r="C62" s="14"/>
    </row>
    <row r="63" spans="1:3" ht="17.25">
      <c r="A63" s="3"/>
      <c r="B63" s="16" t="s">
        <v>251</v>
      </c>
      <c r="C63" s="14"/>
    </row>
    <row r="64" spans="1:3" ht="17.25">
      <c r="A64" s="3"/>
      <c r="B64" s="16" t="s">
        <v>252</v>
      </c>
      <c r="C64" s="14"/>
    </row>
    <row r="65" spans="1:3" ht="17.25">
      <c r="A65" s="3"/>
      <c r="B65" s="16" t="s">
        <v>253</v>
      </c>
      <c r="C65" s="14"/>
    </row>
    <row r="66" spans="1:3" ht="17.25">
      <c r="A66" s="60"/>
      <c r="B66" s="60" t="s">
        <v>255</v>
      </c>
      <c r="C66" s="60"/>
    </row>
    <row r="67" spans="1:3" ht="17.25">
      <c r="A67" s="3"/>
      <c r="B67" s="16" t="s">
        <v>254</v>
      </c>
      <c r="C67" s="14"/>
    </row>
    <row r="68" spans="1:3" ht="17.25">
      <c r="A68" s="3"/>
      <c r="B68" s="16" t="s">
        <v>256</v>
      </c>
      <c r="C68" s="14"/>
    </row>
    <row r="69" spans="1:3" ht="17.25">
      <c r="A69" s="3"/>
      <c r="B69" s="16" t="s">
        <v>257</v>
      </c>
      <c r="C69" s="14"/>
    </row>
    <row r="70" spans="1:3" ht="17.25">
      <c r="A70" s="3"/>
      <c r="B70" s="16" t="s">
        <v>258</v>
      </c>
      <c r="C70" s="14"/>
    </row>
    <row r="71" spans="1:3" ht="17.25">
      <c r="A71" s="3"/>
      <c r="B71" s="16" t="s">
        <v>259</v>
      </c>
      <c r="C71" s="14"/>
    </row>
    <row r="72" spans="1:3" ht="17.25">
      <c r="A72" s="3"/>
      <c r="B72" s="16" t="s">
        <v>260</v>
      </c>
      <c r="C72" s="14"/>
    </row>
    <row r="73" spans="1:3" ht="17.25">
      <c r="A73" s="3"/>
      <c r="B73" s="16" t="s">
        <v>261</v>
      </c>
      <c r="C73" s="14"/>
    </row>
    <row r="74" spans="1:3" ht="17.25">
      <c r="A74" s="60"/>
      <c r="B74" s="60" t="s">
        <v>262</v>
      </c>
      <c r="C74" s="60"/>
    </row>
    <row r="75" spans="1:3" ht="17.25">
      <c r="A75" s="57"/>
      <c r="B75" s="16" t="s">
        <v>263</v>
      </c>
      <c r="C75" s="14"/>
    </row>
    <row r="76" spans="1:3" ht="17.25">
      <c r="A76" s="57"/>
      <c r="B76" s="16" t="s">
        <v>264</v>
      </c>
      <c r="C76" s="14"/>
    </row>
    <row r="77" spans="1:3" ht="17.25">
      <c r="A77" s="57"/>
      <c r="B77" s="16" t="s">
        <v>265</v>
      </c>
      <c r="C77" s="14"/>
    </row>
    <row r="78" spans="1:3" ht="19.5">
      <c r="A78" s="57"/>
      <c r="B78" s="16" t="s">
        <v>266</v>
      </c>
      <c r="C78" s="14"/>
    </row>
    <row r="79" spans="1:3" ht="17.25">
      <c r="A79" s="57"/>
      <c r="B79" s="16" t="s">
        <v>267</v>
      </c>
      <c r="C79"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Niina Türk</cp:lastModifiedBy>
  <cp:lastPrinted>2015-02-26T11:18:54Z</cp:lastPrinted>
  <dcterms:created xsi:type="dcterms:W3CDTF">2010-03-23T10:34:53Z</dcterms:created>
  <dcterms:modified xsi:type="dcterms:W3CDTF">2019-12-17T12:59:57Z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